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sintmaartengovorg-my.sharepoint.com/personal/lucien_wilson_sintmaartengov_org/Documents/Legislation/Transport/"/>
    </mc:Choice>
  </mc:AlternateContent>
  <xr:revisionPtr revIDLastSave="0" documentId="13_ncr:1000001_{06134DD8-635C-2B41-A6A6-ED6A9C8EDA6C}" xr6:coauthVersionLast="47" xr6:coauthVersionMax="47" xr10:uidLastSave="{00000000-0000-0000-0000-000000000000}"/>
  <bookViews>
    <workbookView xWindow="0" yWindow="0" windowWidth="22560" windowHeight="11290" xr2:uid="{00000000-000D-0000-FFFF-FFFF00000000}"/>
  </bookViews>
  <sheets>
    <sheet name="Dutchside Taxi Tariffs" sheetId="1" r:id="rId1"/>
    <sheet name="Ridesharing Taxi Tariff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I5" i="2"/>
  <c r="J6" i="2"/>
  <c r="I6" i="2"/>
  <c r="J7" i="2"/>
  <c r="I7" i="2"/>
  <c r="J8" i="2"/>
  <c r="I8" i="2"/>
  <c r="J9" i="2"/>
  <c r="I9" i="2"/>
  <c r="J10" i="2"/>
  <c r="I10" i="2"/>
  <c r="J11" i="2"/>
  <c r="I11" i="2"/>
  <c r="J12" i="2"/>
  <c r="I12" i="2"/>
  <c r="J13" i="2"/>
  <c r="I13" i="2"/>
  <c r="J14" i="2"/>
  <c r="I14" i="2"/>
  <c r="J15" i="2"/>
  <c r="I15" i="2"/>
  <c r="J16" i="2"/>
  <c r="I16" i="2"/>
  <c r="J17" i="2"/>
  <c r="I17" i="2"/>
  <c r="H54" i="2"/>
  <c r="G54" i="2"/>
  <c r="F54" i="2"/>
  <c r="E54" i="2"/>
  <c r="D54" i="2"/>
  <c r="C54" i="2"/>
  <c r="H53" i="2"/>
  <c r="G53" i="2"/>
  <c r="F53" i="2"/>
  <c r="E53" i="2"/>
  <c r="D53" i="2"/>
  <c r="C53" i="2"/>
  <c r="H52" i="2"/>
  <c r="G52" i="2"/>
  <c r="F52" i="2"/>
  <c r="E52" i="2"/>
  <c r="D52" i="2"/>
  <c r="C52" i="2"/>
  <c r="H51" i="2"/>
  <c r="G51" i="2"/>
  <c r="F51" i="2"/>
  <c r="E51" i="2"/>
  <c r="D51" i="2"/>
  <c r="C51" i="2"/>
  <c r="H50" i="2"/>
  <c r="G50" i="2"/>
  <c r="F50" i="2"/>
  <c r="E50" i="2"/>
  <c r="D50" i="2"/>
  <c r="C50" i="2"/>
  <c r="H49" i="2"/>
  <c r="G49" i="2"/>
  <c r="F49" i="2"/>
  <c r="E49" i="2"/>
  <c r="D49" i="2"/>
  <c r="C49" i="2"/>
  <c r="H48" i="2"/>
  <c r="G48" i="2"/>
  <c r="F48" i="2"/>
  <c r="E48" i="2"/>
  <c r="D48" i="2"/>
  <c r="C48" i="2"/>
  <c r="H47" i="2"/>
  <c r="G47" i="2"/>
  <c r="F47" i="2"/>
  <c r="E47" i="2"/>
  <c r="D47" i="2"/>
  <c r="C47" i="2"/>
  <c r="H46" i="2"/>
  <c r="G46" i="2"/>
  <c r="F46" i="2"/>
  <c r="E46" i="2"/>
  <c r="D46" i="2"/>
  <c r="C46" i="2"/>
  <c r="H45" i="2"/>
  <c r="G45" i="2"/>
  <c r="F45" i="2"/>
  <c r="E45" i="2"/>
  <c r="D45" i="2"/>
  <c r="C45" i="2"/>
  <c r="H44" i="2"/>
  <c r="G44" i="2"/>
  <c r="F44" i="2"/>
  <c r="E44" i="2"/>
  <c r="D44" i="2"/>
  <c r="C44" i="2"/>
  <c r="H43" i="2"/>
  <c r="G43" i="2"/>
  <c r="F43" i="2"/>
  <c r="E43" i="2"/>
  <c r="D43" i="2"/>
  <c r="C43" i="2"/>
  <c r="H42" i="2"/>
  <c r="G42" i="2"/>
  <c r="F42" i="2"/>
  <c r="E42" i="2"/>
  <c r="D42" i="2"/>
  <c r="C42" i="2"/>
  <c r="L35" i="2"/>
  <c r="K35" i="2"/>
  <c r="J35" i="2"/>
  <c r="I35" i="2"/>
  <c r="H35" i="2"/>
  <c r="G35" i="2"/>
  <c r="F35" i="2"/>
  <c r="E35" i="2"/>
  <c r="D35" i="2"/>
  <c r="C35" i="2"/>
  <c r="L34" i="2"/>
  <c r="K34" i="2"/>
  <c r="J34" i="2"/>
  <c r="I34" i="2"/>
  <c r="H34" i="2"/>
  <c r="G34" i="2"/>
  <c r="F34" i="2"/>
  <c r="E34" i="2"/>
  <c r="D34" i="2"/>
  <c r="C34" i="2"/>
  <c r="L33" i="2"/>
  <c r="K33" i="2"/>
  <c r="J33" i="2"/>
  <c r="I33" i="2"/>
  <c r="H33" i="2"/>
  <c r="G33" i="2"/>
  <c r="F33" i="2"/>
  <c r="E33" i="2"/>
  <c r="D33" i="2"/>
  <c r="C33" i="2"/>
  <c r="L32" i="2"/>
  <c r="K32" i="2"/>
  <c r="J32" i="2"/>
  <c r="I32" i="2"/>
  <c r="H32" i="2"/>
  <c r="G32" i="2"/>
  <c r="F32" i="2"/>
  <c r="E32" i="2"/>
  <c r="D32" i="2"/>
  <c r="C32" i="2"/>
  <c r="L31" i="2"/>
  <c r="K31" i="2"/>
  <c r="J31" i="2"/>
  <c r="I31" i="2"/>
  <c r="H31" i="2"/>
  <c r="G31" i="2"/>
  <c r="F31" i="2"/>
  <c r="E31" i="2"/>
  <c r="D31" i="2"/>
  <c r="C31" i="2"/>
  <c r="L30" i="2"/>
  <c r="K30" i="2"/>
  <c r="J30" i="2"/>
  <c r="I30" i="2"/>
  <c r="H30" i="2"/>
  <c r="G30" i="2"/>
  <c r="F30" i="2"/>
  <c r="E30" i="2"/>
  <c r="D30" i="2"/>
  <c r="C30" i="2"/>
  <c r="L29" i="2"/>
  <c r="K29" i="2"/>
  <c r="J29" i="2"/>
  <c r="I29" i="2"/>
  <c r="H29" i="2"/>
  <c r="G29" i="2"/>
  <c r="F29" i="2"/>
  <c r="E29" i="2"/>
  <c r="D29" i="2"/>
  <c r="C29" i="2"/>
  <c r="L28" i="2"/>
  <c r="K28" i="2"/>
  <c r="J28" i="2"/>
  <c r="I28" i="2"/>
  <c r="H28" i="2"/>
  <c r="G28" i="2"/>
  <c r="F28" i="2"/>
  <c r="E28" i="2"/>
  <c r="D28" i="2"/>
  <c r="C28" i="2"/>
  <c r="L27" i="2"/>
  <c r="K27" i="2"/>
  <c r="J27" i="2"/>
  <c r="I27" i="2"/>
  <c r="H27" i="2"/>
  <c r="G27" i="2"/>
  <c r="F27" i="2"/>
  <c r="E27" i="2"/>
  <c r="D27" i="2"/>
  <c r="C27" i="2"/>
  <c r="L26" i="2"/>
  <c r="K26" i="2"/>
  <c r="J26" i="2"/>
  <c r="I26" i="2"/>
  <c r="H26" i="2"/>
  <c r="G26" i="2"/>
  <c r="F26" i="2"/>
  <c r="E26" i="2"/>
  <c r="D26" i="2"/>
  <c r="C26" i="2"/>
  <c r="L25" i="2"/>
  <c r="K25" i="2"/>
  <c r="J25" i="2"/>
  <c r="I25" i="2"/>
  <c r="H25" i="2"/>
  <c r="G25" i="2"/>
  <c r="F25" i="2"/>
  <c r="E25" i="2"/>
  <c r="D25" i="2"/>
  <c r="C25" i="2"/>
  <c r="L24" i="2"/>
  <c r="K24" i="2"/>
  <c r="J24" i="2"/>
  <c r="I24" i="2"/>
  <c r="H24" i="2"/>
  <c r="G24" i="2"/>
  <c r="F24" i="2"/>
  <c r="E24" i="2"/>
  <c r="D24" i="2"/>
  <c r="C24" i="2"/>
  <c r="L23" i="2"/>
  <c r="K23" i="2"/>
  <c r="J23" i="2"/>
  <c r="I23" i="2"/>
  <c r="H23" i="2"/>
  <c r="G23" i="2"/>
  <c r="F23" i="2"/>
  <c r="E23" i="2"/>
  <c r="D23" i="2"/>
  <c r="C23" i="2"/>
  <c r="L17" i="2"/>
  <c r="K17" i="2"/>
  <c r="H17" i="2"/>
  <c r="G17" i="2"/>
  <c r="F17" i="2"/>
  <c r="E17" i="2"/>
  <c r="D17" i="2"/>
  <c r="C17" i="2"/>
  <c r="L16" i="2"/>
  <c r="K16" i="2"/>
  <c r="H16" i="2"/>
  <c r="G16" i="2"/>
  <c r="F16" i="2"/>
  <c r="E16" i="2"/>
  <c r="D16" i="2"/>
  <c r="C16" i="2"/>
  <c r="L15" i="2"/>
  <c r="K15" i="2"/>
  <c r="H15" i="2"/>
  <c r="G15" i="2"/>
  <c r="F15" i="2"/>
  <c r="E15" i="2"/>
  <c r="D15" i="2"/>
  <c r="C15" i="2"/>
  <c r="L14" i="2"/>
  <c r="K14" i="2"/>
  <c r="H14" i="2"/>
  <c r="G14" i="2"/>
  <c r="F14" i="2"/>
  <c r="E14" i="2"/>
  <c r="D14" i="2"/>
  <c r="C14" i="2"/>
  <c r="L13" i="2"/>
  <c r="K13" i="2"/>
  <c r="H13" i="2"/>
  <c r="G13" i="2"/>
  <c r="F13" i="2"/>
  <c r="E13" i="2"/>
  <c r="D13" i="2"/>
  <c r="C13" i="2"/>
  <c r="L12" i="2"/>
  <c r="K12" i="2"/>
  <c r="H12" i="2"/>
  <c r="G12" i="2"/>
  <c r="F12" i="2"/>
  <c r="E12" i="2"/>
  <c r="D12" i="2"/>
  <c r="C12" i="2"/>
  <c r="L11" i="2"/>
  <c r="K11" i="2"/>
  <c r="H11" i="2"/>
  <c r="G11" i="2"/>
  <c r="F11" i="2"/>
  <c r="E11" i="2"/>
  <c r="D11" i="2"/>
  <c r="C11" i="2"/>
  <c r="L10" i="2"/>
  <c r="K10" i="2"/>
  <c r="H10" i="2"/>
  <c r="G10" i="2"/>
  <c r="F10" i="2"/>
  <c r="E10" i="2"/>
  <c r="D10" i="2"/>
  <c r="C10" i="2"/>
  <c r="L9" i="2"/>
  <c r="K9" i="2"/>
  <c r="H9" i="2"/>
  <c r="G9" i="2"/>
  <c r="F9" i="2"/>
  <c r="E9" i="2"/>
  <c r="D9" i="2"/>
  <c r="C9" i="2"/>
  <c r="L8" i="2"/>
  <c r="K8" i="2"/>
  <c r="H8" i="2"/>
  <c r="G8" i="2"/>
  <c r="F8" i="2"/>
  <c r="E8" i="2"/>
  <c r="D8" i="2"/>
  <c r="C8" i="2"/>
  <c r="L7" i="2"/>
  <c r="K7" i="2"/>
  <c r="H7" i="2"/>
  <c r="G7" i="2"/>
  <c r="F7" i="2"/>
  <c r="E7" i="2"/>
  <c r="D7" i="2"/>
  <c r="C7" i="2"/>
  <c r="L6" i="2"/>
  <c r="K6" i="2"/>
  <c r="H6" i="2"/>
  <c r="G6" i="2"/>
  <c r="F6" i="2"/>
  <c r="E6" i="2"/>
  <c r="D6" i="2"/>
  <c r="C6" i="2"/>
  <c r="L5" i="2"/>
  <c r="K5" i="2"/>
  <c r="H5" i="2"/>
  <c r="G5" i="2"/>
  <c r="F5" i="2"/>
  <c r="E5" i="2"/>
  <c r="D5" i="2"/>
  <c r="C5" i="2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8" i="1"/>
  <c r="AC8" i="1"/>
  <c r="AA8" i="1"/>
  <c r="U9" i="1"/>
  <c r="U10" i="1"/>
  <c r="U11" i="1"/>
  <c r="U12" i="1"/>
  <c r="U13" i="1"/>
  <c r="U14" i="1"/>
  <c r="U15" i="1"/>
  <c r="U16" i="1"/>
  <c r="U17" i="1"/>
  <c r="U18" i="1"/>
  <c r="U19" i="1"/>
  <c r="U20" i="1"/>
  <c r="W9" i="1"/>
  <c r="W10" i="1"/>
  <c r="W11" i="1"/>
  <c r="W12" i="1"/>
  <c r="W13" i="1"/>
  <c r="W14" i="1"/>
  <c r="W15" i="1"/>
  <c r="W16" i="1"/>
  <c r="W17" i="1"/>
  <c r="W18" i="1"/>
  <c r="W19" i="1"/>
  <c r="W20" i="1"/>
  <c r="Y9" i="1"/>
  <c r="Y10" i="1"/>
  <c r="Y11" i="1"/>
  <c r="Y12" i="1"/>
  <c r="Y13" i="1"/>
  <c r="Y14" i="1"/>
  <c r="Y15" i="1"/>
  <c r="Y16" i="1"/>
  <c r="Y17" i="1"/>
  <c r="Y18" i="1"/>
  <c r="Y19" i="1"/>
  <c r="Y20" i="1"/>
  <c r="Y8" i="1"/>
  <c r="W8" i="1"/>
  <c r="U8" i="1"/>
  <c r="S9" i="1"/>
  <c r="S10" i="1"/>
  <c r="S11" i="1"/>
  <c r="S12" i="1"/>
  <c r="S13" i="1"/>
  <c r="S14" i="1"/>
  <c r="S15" i="1"/>
  <c r="S16" i="1"/>
  <c r="S17" i="1"/>
  <c r="S18" i="1"/>
  <c r="S19" i="1"/>
  <c r="S20" i="1"/>
  <c r="Q9" i="1"/>
  <c r="Q10" i="1"/>
  <c r="Q11" i="1"/>
  <c r="Q12" i="1"/>
  <c r="Q13" i="1"/>
  <c r="Q14" i="1"/>
  <c r="Q15" i="1"/>
  <c r="Q16" i="1"/>
  <c r="Q17" i="1"/>
  <c r="Q18" i="1"/>
  <c r="Q19" i="1"/>
  <c r="Q20" i="1"/>
  <c r="S8" i="1"/>
  <c r="Q8" i="1"/>
  <c r="O9" i="1"/>
  <c r="O10" i="1"/>
  <c r="O11" i="1"/>
  <c r="O12" i="1"/>
  <c r="O13" i="1"/>
  <c r="O14" i="1"/>
  <c r="O15" i="1"/>
  <c r="O16" i="1"/>
  <c r="O17" i="1"/>
  <c r="O18" i="1"/>
  <c r="O19" i="1"/>
  <c r="O20" i="1"/>
  <c r="O8" i="1"/>
  <c r="M9" i="1"/>
  <c r="M10" i="1"/>
  <c r="M11" i="1"/>
  <c r="M12" i="1"/>
  <c r="M13" i="1"/>
  <c r="M14" i="1"/>
  <c r="M15" i="1"/>
  <c r="M16" i="1"/>
  <c r="M17" i="1"/>
  <c r="M18" i="1"/>
  <c r="M19" i="1"/>
  <c r="M20" i="1"/>
  <c r="M8" i="1"/>
  <c r="K9" i="1"/>
  <c r="K10" i="1"/>
  <c r="K11" i="1"/>
  <c r="K12" i="1"/>
  <c r="K13" i="1"/>
  <c r="K14" i="1"/>
  <c r="K15" i="1"/>
  <c r="K16" i="1"/>
  <c r="K17" i="1"/>
  <c r="K18" i="1"/>
  <c r="K19" i="1"/>
  <c r="K20" i="1"/>
  <c r="K8" i="1"/>
  <c r="I9" i="1"/>
  <c r="I10" i="1"/>
  <c r="I11" i="1"/>
  <c r="I12" i="1"/>
  <c r="I13" i="1"/>
  <c r="I14" i="1"/>
  <c r="I15" i="1"/>
  <c r="I16" i="1"/>
  <c r="I17" i="1"/>
  <c r="I18" i="1"/>
  <c r="I19" i="1"/>
  <c r="I20" i="1"/>
  <c r="I8" i="1"/>
  <c r="G9" i="1"/>
  <c r="G10" i="1"/>
  <c r="G11" i="1"/>
  <c r="G12" i="1"/>
  <c r="G13" i="1"/>
  <c r="G14" i="1"/>
  <c r="G15" i="1"/>
  <c r="G16" i="1"/>
  <c r="G17" i="1"/>
  <c r="G18" i="1"/>
  <c r="G19" i="1"/>
  <c r="G20" i="1"/>
  <c r="G8" i="1"/>
  <c r="E9" i="1"/>
  <c r="E10" i="1"/>
  <c r="E11" i="1"/>
  <c r="E12" i="1"/>
  <c r="E13" i="1"/>
  <c r="E14" i="1"/>
  <c r="E15" i="1"/>
  <c r="E16" i="1"/>
  <c r="E17" i="1"/>
  <c r="E18" i="1"/>
  <c r="E19" i="1"/>
  <c r="E20" i="1"/>
  <c r="E8" i="1"/>
  <c r="C9" i="1"/>
  <c r="C10" i="1"/>
  <c r="C11" i="1"/>
  <c r="C12" i="1"/>
  <c r="C13" i="1"/>
  <c r="C14" i="1"/>
  <c r="C15" i="1"/>
  <c r="C16" i="1"/>
  <c r="C17" i="1"/>
  <c r="C18" i="1"/>
  <c r="C19" i="1"/>
  <c r="C20" i="1"/>
  <c r="C8" i="1"/>
</calcChain>
</file>

<file path=xl/sharedStrings.xml><?xml version="1.0" encoding="utf-8"?>
<sst xmlns="http://schemas.openxmlformats.org/spreadsheetml/2006/main" count="214" uniqueCount="61">
  <si>
    <t>A</t>
  </si>
  <si>
    <t>Zone 1</t>
  </si>
  <si>
    <t>Zone 2</t>
  </si>
  <si>
    <t>Zone 3</t>
  </si>
  <si>
    <t>Zone 4</t>
  </si>
  <si>
    <t>Zone 5</t>
  </si>
  <si>
    <t>Areas</t>
  </si>
  <si>
    <t>Cupecoy Bay</t>
  </si>
  <si>
    <t>Mullet Bay</t>
  </si>
  <si>
    <t>Maho Bay / Airport / Beacon Hill</t>
  </si>
  <si>
    <t xml:space="preserve">Pelican </t>
  </si>
  <si>
    <t>Cole Bay / Cay Bay</t>
  </si>
  <si>
    <t>Passengers</t>
  </si>
  <si>
    <t>1 or 2 pax</t>
  </si>
  <si>
    <t>3 to 5 pax</t>
  </si>
  <si>
    <t>6 or more</t>
  </si>
  <si>
    <t>Cupe Coy</t>
  </si>
  <si>
    <t xml:space="preserve">Mullet Bay </t>
  </si>
  <si>
    <t>Airport</t>
  </si>
  <si>
    <t>Pelican</t>
  </si>
  <si>
    <t>Cole Bay</t>
  </si>
  <si>
    <t>St. Peters</t>
  </si>
  <si>
    <t xml:space="preserve">South Reward </t>
  </si>
  <si>
    <t>Philipsburg</t>
  </si>
  <si>
    <t>Pointe Blanche</t>
  </si>
  <si>
    <t>Guana Bay</t>
  </si>
  <si>
    <t>Dawn Beach</t>
  </si>
  <si>
    <t>Zone 6</t>
  </si>
  <si>
    <t>Zone 7</t>
  </si>
  <si>
    <t>Zone 8</t>
  </si>
  <si>
    <t>Zone 9</t>
  </si>
  <si>
    <t>Zone 10</t>
  </si>
  <si>
    <t>South Reward</t>
  </si>
  <si>
    <t xml:space="preserve">Philipsburg </t>
  </si>
  <si>
    <t>South Reward Ebernezer</t>
  </si>
  <si>
    <t xml:space="preserve">  </t>
  </si>
  <si>
    <t>Zone 11</t>
  </si>
  <si>
    <t>Zone 12</t>
  </si>
  <si>
    <t>Zone 13</t>
  </si>
  <si>
    <t>Little Bay</t>
  </si>
  <si>
    <t>Dutch  Quarter</t>
  </si>
  <si>
    <t>Dutch Quarter</t>
  </si>
  <si>
    <t>South Reward/Ebernezer</t>
  </si>
  <si>
    <t>Dawn Beach/ Oyster Pond</t>
  </si>
  <si>
    <t>Point Blanche</t>
  </si>
  <si>
    <t>Table 2</t>
  </si>
  <si>
    <t>Table 1</t>
  </si>
  <si>
    <t>Table 1A</t>
  </si>
  <si>
    <t>Table 1B</t>
  </si>
  <si>
    <t>Table 2B</t>
  </si>
  <si>
    <t>Table 2A</t>
  </si>
  <si>
    <t>B</t>
  </si>
  <si>
    <t xml:space="preserve"> Zone </t>
  </si>
  <si>
    <t>Zone</t>
  </si>
  <si>
    <t xml:space="preserve"> Zones</t>
  </si>
  <si>
    <t xml:space="preserve">Zone </t>
  </si>
  <si>
    <t xml:space="preserve"> Zone</t>
  </si>
  <si>
    <t xml:space="preserve">Per Passenger </t>
  </si>
  <si>
    <t>Maximum number of passengers that can rideshare is 8 (not including the driver).</t>
  </si>
  <si>
    <t xml:space="preserve">RIDESHARING TARIFFS@75% </t>
  </si>
  <si>
    <t>Maximum of 3 different stops per journey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</si>
</sst>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ANG]\ #,##0.00_);\([$ANG]\ #,##0.00\)"/>
    <numFmt numFmtId="165" formatCode="[$ANG]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name val="Calibri"/>
      <family val="2"/>
      <scheme val="minor"/>
    </font>
    <font>
      <b/>
      <sz val="9"/>
      <color theme="1"/>
      <name val="Arial Narrow"/>
      <family val="2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1"/>
      <color rgb="FFFFFFFF"/>
      <name val="Inherit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0" fillId="0" borderId="0" xfId="0" applyFill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44" fontId="7" fillId="3" borderId="12" xfId="1" applyFont="1" applyFill="1" applyBorder="1"/>
    <xf numFmtId="44" fontId="7" fillId="3" borderId="13" xfId="1" applyFont="1" applyFill="1" applyBorder="1"/>
    <xf numFmtId="44" fontId="7" fillId="3" borderId="14" xfId="1" applyFont="1" applyFill="1" applyBorder="1"/>
    <xf numFmtId="44" fontId="7" fillId="3" borderId="15" xfId="1" applyFont="1" applyFill="1" applyBorder="1"/>
    <xf numFmtId="44" fontId="7" fillId="0" borderId="13" xfId="1" applyFont="1" applyBorder="1"/>
    <xf numFmtId="44" fontId="7" fillId="0" borderId="16" xfId="1" applyFont="1" applyBorder="1"/>
    <xf numFmtId="0" fontId="6" fillId="0" borderId="0" xfId="0" applyFont="1" applyFill="1" applyBorder="1" applyAlignment="1"/>
    <xf numFmtId="0" fontId="4" fillId="0" borderId="17" xfId="0" applyFont="1" applyBorder="1"/>
    <xf numFmtId="44" fontId="7" fillId="3" borderId="18" xfId="1" applyFont="1" applyFill="1" applyBorder="1"/>
    <xf numFmtId="44" fontId="7" fillId="3" borderId="19" xfId="1" applyFont="1" applyFill="1" applyBorder="1"/>
    <xf numFmtId="44" fontId="7" fillId="3" borderId="20" xfId="1" applyFont="1" applyFill="1" applyBorder="1"/>
    <xf numFmtId="44" fontId="7" fillId="0" borderId="19" xfId="1" applyFont="1" applyBorder="1"/>
    <xf numFmtId="44" fontId="7" fillId="0" borderId="21" xfId="1" applyFont="1" applyBorder="1"/>
    <xf numFmtId="0" fontId="5" fillId="0" borderId="0" xfId="0" applyFont="1"/>
    <xf numFmtId="44" fontId="7" fillId="0" borderId="21" xfId="1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4" xfId="0" applyBorder="1"/>
    <xf numFmtId="0" fontId="5" fillId="0" borderId="6" xfId="0" applyFont="1" applyBorder="1" applyAlignment="1">
      <alignment horizontal="left"/>
    </xf>
    <xf numFmtId="0" fontId="0" fillId="0" borderId="8" xfId="0" applyBorder="1"/>
    <xf numFmtId="0" fontId="6" fillId="2" borderId="12" xfId="0" applyFont="1" applyFill="1" applyBorder="1" applyAlignment="1">
      <alignment horizontal="center"/>
    </xf>
    <xf numFmtId="44" fontId="7" fillId="0" borderId="12" xfId="1" applyFont="1" applyFill="1" applyBorder="1"/>
    <xf numFmtId="44" fontId="7" fillId="0" borderId="13" xfId="1" applyFont="1" applyFill="1" applyBorder="1"/>
    <xf numFmtId="44" fontId="7" fillId="0" borderId="14" xfId="1" applyFont="1" applyFill="1" applyBorder="1"/>
    <xf numFmtId="44" fontId="7" fillId="0" borderId="22" xfId="1" applyFont="1" applyFill="1" applyBorder="1"/>
    <xf numFmtId="44" fontId="7" fillId="0" borderId="15" xfId="1" applyFont="1" applyFill="1" applyBorder="1"/>
    <xf numFmtId="0" fontId="6" fillId="2" borderId="15" xfId="0" applyFont="1" applyFill="1" applyBorder="1" applyAlignment="1">
      <alignment horizontal="center"/>
    </xf>
    <xf numFmtId="44" fontId="7" fillId="0" borderId="18" xfId="1" applyFont="1" applyFill="1" applyBorder="1"/>
    <xf numFmtId="44" fontId="7" fillId="0" borderId="19" xfId="1" applyFont="1" applyFill="1" applyBorder="1"/>
    <xf numFmtId="44" fontId="7" fillId="0" borderId="20" xfId="1" applyFont="1" applyFill="1" applyBorder="1"/>
    <xf numFmtId="44" fontId="7" fillId="0" borderId="23" xfId="1" applyFont="1" applyFill="1" applyBorder="1"/>
    <xf numFmtId="0" fontId="6" fillId="2" borderId="18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0" fillId="0" borderId="0" xfId="1" applyFont="1" applyFill="1" applyBorder="1"/>
    <xf numFmtId="44" fontId="4" fillId="0" borderId="0" xfId="1" applyFont="1" applyBorder="1"/>
    <xf numFmtId="44" fontId="4" fillId="0" borderId="0" xfId="1" applyFont="1" applyFill="1" applyBorder="1"/>
    <xf numFmtId="44" fontId="9" fillId="3" borderId="0" xfId="1" applyFont="1" applyFill="1" applyBorder="1"/>
    <xf numFmtId="44" fontId="2" fillId="0" borderId="0" xfId="1" applyFont="1" applyFill="1" applyBorder="1"/>
    <xf numFmtId="44" fontId="9" fillId="0" borderId="0" xfId="1" applyFont="1" applyFill="1" applyBorder="1"/>
    <xf numFmtId="44" fontId="9" fillId="0" borderId="0" xfId="1" applyFont="1" applyBorder="1"/>
    <xf numFmtId="44" fontId="10" fillId="0" borderId="0" xfId="1" applyFont="1" applyBorder="1"/>
    <xf numFmtId="0" fontId="5" fillId="2" borderId="15" xfId="0" applyFont="1" applyFill="1" applyBorder="1" applyAlignment="1">
      <alignment horizontal="center"/>
    </xf>
    <xf numFmtId="44" fontId="7" fillId="0" borderId="25" xfId="1" applyFont="1" applyFill="1" applyBorder="1"/>
    <xf numFmtId="44" fontId="7" fillId="0" borderId="26" xfId="1" applyFont="1" applyFill="1" applyBorder="1"/>
    <xf numFmtId="44" fontId="10" fillId="0" borderId="0" xfId="1" applyFont="1" applyFill="1" applyBorder="1"/>
    <xf numFmtId="0" fontId="5" fillId="2" borderId="18" xfId="0" applyFont="1" applyFill="1" applyBorder="1" applyAlignment="1">
      <alignment horizontal="center"/>
    </xf>
    <xf numFmtId="44" fontId="7" fillId="0" borderId="16" xfId="1" applyFont="1" applyFill="1" applyBorder="1"/>
    <xf numFmtId="0" fontId="5" fillId="0" borderId="0" xfId="0" applyFont="1" applyFill="1"/>
    <xf numFmtId="0" fontId="5" fillId="0" borderId="0" xfId="0" applyFont="1" applyFill="1" applyBorder="1"/>
    <xf numFmtId="44" fontId="7" fillId="0" borderId="19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4" fontId="7" fillId="0" borderId="27" xfId="1" applyFont="1" applyFill="1" applyBorder="1"/>
    <xf numFmtId="0" fontId="11" fillId="0" borderId="0" xfId="0" applyFont="1"/>
    <xf numFmtId="164" fontId="7" fillId="3" borderId="0" xfId="1" applyNumberFormat="1" applyFont="1" applyFill="1" applyBorder="1"/>
    <xf numFmtId="165" fontId="5" fillId="2" borderId="28" xfId="0" applyNumberFormat="1" applyFont="1" applyFill="1" applyBorder="1" applyAlignment="1">
      <alignment horizontal="center"/>
    </xf>
    <xf numFmtId="44" fontId="7" fillId="0" borderId="0" xfId="1" applyFont="1" applyFill="1" applyBorder="1"/>
    <xf numFmtId="0" fontId="5" fillId="0" borderId="3" xfId="0" applyFont="1" applyBorder="1"/>
    <xf numFmtId="0" fontId="6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24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 /><Relationship Id="rId3" Type="http://schemas.openxmlformats.org/officeDocument/2006/relationships/theme" Target="theme/theme1.xml" /><Relationship Id="rId7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9" Type="http://schemas.openxmlformats.org/officeDocument/2006/relationships/customXml" Target="../customXml/item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3"/>
  <sheetViews>
    <sheetView tabSelected="1" topLeftCell="AA1" zoomScale="104" zoomScaleNormal="104" workbookViewId="0">
      <selection activeCell="F42" sqref="F42"/>
    </sheetView>
  </sheetViews>
  <sheetFormatPr defaultColWidth="9.953125" defaultRowHeight="15" x14ac:dyDescent="0.2"/>
  <cols>
    <col min="2" max="2" width="15.6015625" style="9" bestFit="1" customWidth="1"/>
    <col min="3" max="3" width="7.80078125" style="9" customWidth="1"/>
    <col min="4" max="4" width="7.6640625" customWidth="1"/>
    <col min="5" max="5" width="6.859375" bestFit="1" customWidth="1"/>
    <col min="6" max="6" width="8.47265625" bestFit="1" customWidth="1"/>
    <col min="7" max="7" width="6.859375" bestFit="1" customWidth="1"/>
    <col min="8" max="8" width="6.3203125" bestFit="1" customWidth="1"/>
    <col min="9" max="9" width="6.859375" bestFit="1" customWidth="1"/>
    <col min="10" max="10" width="6.58984375" bestFit="1" customWidth="1"/>
    <col min="11" max="11" width="6.859375" bestFit="1" customWidth="1"/>
    <col min="12" max="12" width="7.6640625" customWidth="1"/>
    <col min="13" max="13" width="6.859375" bestFit="1" customWidth="1"/>
    <col min="14" max="14" width="6.3203125" bestFit="1" customWidth="1"/>
    <col min="15" max="15" width="6.859375" bestFit="1" customWidth="1"/>
    <col min="17" max="17" width="6.859375" bestFit="1" customWidth="1"/>
    <col min="18" max="18" width="9.14453125" bestFit="1" customWidth="1"/>
    <col min="19" max="19" width="6.859375" bestFit="1" customWidth="1"/>
    <col min="20" max="20" width="6.3203125" bestFit="1" customWidth="1"/>
    <col min="21" max="21" width="6.859375" bestFit="1" customWidth="1"/>
    <col min="22" max="22" width="6.58984375" bestFit="1" customWidth="1"/>
    <col min="23" max="23" width="6.859375" bestFit="1" customWidth="1"/>
    <col min="24" max="24" width="7.93359375" bestFit="1" customWidth="1"/>
    <col min="25" max="25" width="6.859375" bestFit="1" customWidth="1"/>
    <col min="26" max="26" width="6.3203125" bestFit="1" customWidth="1"/>
    <col min="27" max="27" width="6.859375" bestFit="1" customWidth="1"/>
    <col min="28" max="28" width="6.58984375" bestFit="1" customWidth="1"/>
    <col min="29" max="29" width="6.859375" bestFit="1" customWidth="1"/>
    <col min="30" max="30" width="5.78125" customWidth="1"/>
    <col min="31" max="31" width="6.859375" bestFit="1" customWidth="1"/>
    <col min="32" max="32" width="6.3203125" bestFit="1" customWidth="1"/>
    <col min="33" max="33" width="0" hidden="1" customWidth="1"/>
  </cols>
  <sheetData>
    <row r="1" spans="1:35" s="3" customFormat="1" ht="3" customHeight="1" x14ac:dyDescent="0.2">
      <c r="B1" s="4"/>
      <c r="C1" s="4"/>
      <c r="F1" s="5"/>
      <c r="G1" s="5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35" s="3" customFormat="1" hidden="1" x14ac:dyDescent="0.2">
      <c r="B2" s="6"/>
      <c r="C2" s="6"/>
      <c r="D2" s="1"/>
      <c r="E2" s="1"/>
      <c r="F2"/>
      <c r="G2"/>
      <c r="L2" s="5"/>
      <c r="M2" s="5"/>
      <c r="P2"/>
      <c r="Q2"/>
      <c r="R2"/>
      <c r="S2"/>
      <c r="T2"/>
      <c r="U2"/>
      <c r="X2"/>
      <c r="Y2"/>
      <c r="Z2"/>
      <c r="AA2"/>
      <c r="AB2"/>
      <c r="AC2"/>
    </row>
    <row r="3" spans="1:35" hidden="1" x14ac:dyDescent="0.2">
      <c r="B3" s="2"/>
      <c r="C3" s="2"/>
      <c r="D3" s="5"/>
      <c r="E3" s="5"/>
      <c r="F3" s="5"/>
      <c r="G3" s="5"/>
      <c r="H3" s="7"/>
      <c r="I3" s="7"/>
    </row>
    <row r="4" spans="1:35" ht="15.75" thickBot="1" x14ac:dyDescent="0.25">
      <c r="A4" s="8" t="s">
        <v>0</v>
      </c>
      <c r="B4" s="88" t="s">
        <v>46</v>
      </c>
      <c r="P4" s="3"/>
      <c r="Q4" s="3"/>
      <c r="R4" s="3"/>
      <c r="S4" s="3"/>
      <c r="T4" s="3"/>
      <c r="U4" s="3"/>
    </row>
    <row r="5" spans="1:35" x14ac:dyDescent="0.2">
      <c r="A5" s="10"/>
      <c r="B5" s="11" t="s">
        <v>56</v>
      </c>
      <c r="C5" s="14"/>
      <c r="D5" s="12"/>
      <c r="E5" s="12"/>
      <c r="F5" s="12" t="s">
        <v>1</v>
      </c>
      <c r="G5" s="12"/>
      <c r="H5" s="15"/>
      <c r="I5" s="80"/>
      <c r="J5" s="12"/>
      <c r="K5" s="12"/>
      <c r="L5" s="12" t="s">
        <v>2</v>
      </c>
      <c r="M5" s="12"/>
      <c r="N5" s="15"/>
      <c r="O5" s="80"/>
      <c r="P5" s="12"/>
      <c r="Q5" s="12"/>
      <c r="R5" s="12" t="s">
        <v>3</v>
      </c>
      <c r="S5" s="12"/>
      <c r="T5" s="13"/>
      <c r="U5" s="80"/>
      <c r="V5" s="12"/>
      <c r="W5" s="12"/>
      <c r="X5" s="12" t="s">
        <v>4</v>
      </c>
      <c r="Y5" s="12"/>
      <c r="Z5" s="15"/>
      <c r="AA5" s="80"/>
      <c r="AB5" s="12"/>
      <c r="AC5" s="12"/>
      <c r="AD5" s="12" t="s">
        <v>5</v>
      </c>
      <c r="AE5" s="12"/>
      <c r="AF5" s="15"/>
    </row>
    <row r="6" spans="1:35" ht="15.75" thickBot="1" x14ac:dyDescent="0.25">
      <c r="A6" s="10"/>
      <c r="B6" s="16" t="s">
        <v>6</v>
      </c>
      <c r="C6" s="19"/>
      <c r="D6" s="17"/>
      <c r="E6" s="17"/>
      <c r="F6" s="17" t="s">
        <v>7</v>
      </c>
      <c r="G6" s="17"/>
      <c r="H6" s="21"/>
      <c r="I6" s="22"/>
      <c r="J6" s="17"/>
      <c r="K6" s="17"/>
      <c r="L6" s="20" t="s">
        <v>8</v>
      </c>
      <c r="M6" s="20"/>
      <c r="N6" s="21"/>
      <c r="O6" s="22"/>
      <c r="P6" s="20"/>
      <c r="Q6" s="20" t="s">
        <v>9</v>
      </c>
      <c r="R6" s="20"/>
      <c r="S6" s="20"/>
      <c r="T6" s="20"/>
      <c r="U6" s="22"/>
      <c r="V6" s="20"/>
      <c r="W6" s="20"/>
      <c r="X6" s="17" t="s">
        <v>10</v>
      </c>
      <c r="Y6" s="17"/>
      <c r="Z6" s="21"/>
      <c r="AA6" s="22"/>
      <c r="AB6" s="20"/>
      <c r="AC6" s="20"/>
      <c r="AD6" s="17" t="s">
        <v>11</v>
      </c>
      <c r="AE6" s="17"/>
      <c r="AF6" s="21"/>
    </row>
    <row r="7" spans="1:35" ht="15.75" thickBot="1" x14ac:dyDescent="0.25">
      <c r="A7" s="10"/>
      <c r="B7" s="82" t="s">
        <v>12</v>
      </c>
      <c r="C7" s="99" t="s">
        <v>13</v>
      </c>
      <c r="D7" s="100"/>
      <c r="E7" s="101" t="s">
        <v>14</v>
      </c>
      <c r="F7" s="96"/>
      <c r="G7" s="95" t="s">
        <v>15</v>
      </c>
      <c r="H7" s="96"/>
      <c r="I7" s="102" t="s">
        <v>13</v>
      </c>
      <c r="J7" s="97"/>
      <c r="K7" s="97" t="s">
        <v>14</v>
      </c>
      <c r="L7" s="97"/>
      <c r="M7" s="97" t="s">
        <v>15</v>
      </c>
      <c r="N7" s="98"/>
      <c r="O7" s="95" t="s">
        <v>13</v>
      </c>
      <c r="P7" s="96"/>
      <c r="Q7" s="95" t="s">
        <v>14</v>
      </c>
      <c r="R7" s="96"/>
      <c r="S7" s="101" t="s">
        <v>15</v>
      </c>
      <c r="T7" s="96"/>
      <c r="U7" s="102" t="s">
        <v>13</v>
      </c>
      <c r="V7" s="98"/>
      <c r="W7" s="102" t="s">
        <v>14</v>
      </c>
      <c r="X7" s="97"/>
      <c r="Y7" s="97" t="s">
        <v>15</v>
      </c>
      <c r="Z7" s="98"/>
      <c r="AA7" s="102" t="s">
        <v>13</v>
      </c>
      <c r="AB7" s="98"/>
      <c r="AC7" s="102" t="s">
        <v>14</v>
      </c>
      <c r="AD7" s="97"/>
      <c r="AE7" s="97" t="s">
        <v>15</v>
      </c>
      <c r="AF7" s="98"/>
    </row>
    <row r="8" spans="1:35" x14ac:dyDescent="0.2">
      <c r="A8" s="10">
        <v>1</v>
      </c>
      <c r="B8" s="83" t="s">
        <v>16</v>
      </c>
      <c r="C8" s="78">
        <f t="shared" ref="C8:C20" si="0">D8*$AG$8</f>
        <v>14.4</v>
      </c>
      <c r="D8" s="26">
        <v>8</v>
      </c>
      <c r="E8" s="78">
        <f t="shared" ref="E8:E20" si="1">F8*$AG$8</f>
        <v>7.2</v>
      </c>
      <c r="F8" s="24">
        <v>4</v>
      </c>
      <c r="G8" s="78">
        <f t="shared" ref="G8:G20" si="2">H8*$AG$8</f>
        <v>7.2</v>
      </c>
      <c r="H8" s="25">
        <v>4</v>
      </c>
      <c r="I8" s="78">
        <f t="shared" ref="I8:I20" si="3">J8*$AG$8</f>
        <v>14.4</v>
      </c>
      <c r="J8" s="26">
        <v>8</v>
      </c>
      <c r="K8" s="78">
        <f t="shared" ref="K8:K20" si="4">L8*$AG$8</f>
        <v>7.2</v>
      </c>
      <c r="L8" s="24">
        <v>4</v>
      </c>
      <c r="M8" s="78">
        <f t="shared" ref="M8:M20" si="5">N8*$AG$8</f>
        <v>7.2</v>
      </c>
      <c r="N8" s="25">
        <v>4</v>
      </c>
      <c r="O8" s="78">
        <f t="shared" ref="O8:O20" si="6">P8*$AG$8</f>
        <v>27</v>
      </c>
      <c r="P8" s="26">
        <v>15</v>
      </c>
      <c r="Q8" s="78">
        <f t="shared" ref="Q8:Q20" si="7">R8*$AG$8</f>
        <v>12.6</v>
      </c>
      <c r="R8" s="24">
        <v>7</v>
      </c>
      <c r="S8" s="78">
        <f t="shared" ref="S8:S20" si="8">T8*$AG$8</f>
        <v>12.6</v>
      </c>
      <c r="T8" s="25">
        <v>7</v>
      </c>
      <c r="U8" s="78">
        <f t="shared" ref="U8:U20" si="9">V8*$AG$8</f>
        <v>36</v>
      </c>
      <c r="V8" s="26">
        <v>20</v>
      </c>
      <c r="W8" s="78">
        <f t="shared" ref="W8:W20" si="10">X8*$AG$8</f>
        <v>16.2</v>
      </c>
      <c r="X8" s="24">
        <v>9</v>
      </c>
      <c r="Y8" s="78">
        <f t="shared" ref="Y8:Y20" si="11">Z8*$AG$8</f>
        <v>14.4</v>
      </c>
      <c r="Z8" s="25">
        <v>8</v>
      </c>
      <c r="AA8" s="78">
        <f t="shared" ref="AA8:AA20" si="12">AB8*$AG$8</f>
        <v>36</v>
      </c>
      <c r="AB8" s="23">
        <v>20</v>
      </c>
      <c r="AC8" s="78">
        <f t="shared" ref="AC8:AC20" si="13">AD8*$AG$8</f>
        <v>14.4</v>
      </c>
      <c r="AD8" s="27">
        <v>8</v>
      </c>
      <c r="AE8" s="78">
        <f t="shared" ref="AE8:AE20" si="14">AF8*$AG$8</f>
        <v>12.6</v>
      </c>
      <c r="AF8" s="28">
        <v>7</v>
      </c>
      <c r="AG8" s="77">
        <v>1.8</v>
      </c>
      <c r="AH8" s="76">
        <v>1.7899700000000001</v>
      </c>
      <c r="AI8" s="29"/>
    </row>
    <row r="9" spans="1:35" x14ac:dyDescent="0.2">
      <c r="A9" s="30">
        <v>2</v>
      </c>
      <c r="B9" s="69" t="s">
        <v>17</v>
      </c>
      <c r="C9" s="78">
        <f t="shared" si="0"/>
        <v>14.4</v>
      </c>
      <c r="D9" s="31">
        <v>8</v>
      </c>
      <c r="E9" s="78">
        <f t="shared" si="1"/>
        <v>7.2</v>
      </c>
      <c r="F9" s="32">
        <v>4</v>
      </c>
      <c r="G9" s="78">
        <f t="shared" si="2"/>
        <v>7.2</v>
      </c>
      <c r="H9" s="33">
        <v>4</v>
      </c>
      <c r="I9" s="78">
        <f t="shared" si="3"/>
        <v>14.4</v>
      </c>
      <c r="J9" s="31">
        <v>8</v>
      </c>
      <c r="K9" s="78">
        <f t="shared" si="4"/>
        <v>7.2</v>
      </c>
      <c r="L9" s="32">
        <v>4</v>
      </c>
      <c r="M9" s="78">
        <f t="shared" si="5"/>
        <v>7.2</v>
      </c>
      <c r="N9" s="33">
        <v>4</v>
      </c>
      <c r="O9" s="78">
        <f t="shared" si="6"/>
        <v>21.6</v>
      </c>
      <c r="P9" s="31">
        <v>12</v>
      </c>
      <c r="Q9" s="78">
        <f t="shared" si="7"/>
        <v>10.8</v>
      </c>
      <c r="R9" s="32">
        <v>6</v>
      </c>
      <c r="S9" s="78">
        <f t="shared" si="8"/>
        <v>10.8</v>
      </c>
      <c r="T9" s="33">
        <v>6</v>
      </c>
      <c r="U9" s="78">
        <f t="shared" si="9"/>
        <v>36</v>
      </c>
      <c r="V9" s="31">
        <v>20</v>
      </c>
      <c r="W9" s="78">
        <f t="shared" si="10"/>
        <v>16.2</v>
      </c>
      <c r="X9" s="32">
        <v>9</v>
      </c>
      <c r="Y9" s="78">
        <f t="shared" si="11"/>
        <v>16.2</v>
      </c>
      <c r="Z9" s="33">
        <v>9</v>
      </c>
      <c r="AA9" s="78">
        <f t="shared" si="12"/>
        <v>27</v>
      </c>
      <c r="AB9" s="31">
        <v>15</v>
      </c>
      <c r="AC9" s="78">
        <f t="shared" si="13"/>
        <v>14.4</v>
      </c>
      <c r="AD9" s="34">
        <v>8</v>
      </c>
      <c r="AE9" s="78">
        <f t="shared" si="14"/>
        <v>12.6</v>
      </c>
      <c r="AF9" s="35">
        <v>7</v>
      </c>
      <c r="AI9" s="36"/>
    </row>
    <row r="10" spans="1:35" x14ac:dyDescent="0.2">
      <c r="A10" s="30">
        <v>3</v>
      </c>
      <c r="B10" s="69" t="s">
        <v>18</v>
      </c>
      <c r="C10" s="78">
        <f t="shared" si="0"/>
        <v>27</v>
      </c>
      <c r="D10" s="31">
        <v>15</v>
      </c>
      <c r="E10" s="78">
        <f t="shared" si="1"/>
        <v>12.6</v>
      </c>
      <c r="F10" s="32">
        <v>7</v>
      </c>
      <c r="G10" s="78">
        <f t="shared" si="2"/>
        <v>12.6</v>
      </c>
      <c r="H10" s="33">
        <v>7</v>
      </c>
      <c r="I10" s="78">
        <f t="shared" si="3"/>
        <v>21.6</v>
      </c>
      <c r="J10" s="31">
        <v>12</v>
      </c>
      <c r="K10" s="78">
        <f t="shared" si="4"/>
        <v>10.8</v>
      </c>
      <c r="L10" s="32">
        <v>6</v>
      </c>
      <c r="M10" s="78">
        <f t="shared" si="5"/>
        <v>10.8</v>
      </c>
      <c r="N10" s="33">
        <v>6</v>
      </c>
      <c r="O10" s="78">
        <f t="shared" si="6"/>
        <v>14.4</v>
      </c>
      <c r="P10" s="31">
        <v>8</v>
      </c>
      <c r="Q10" s="78">
        <f t="shared" si="7"/>
        <v>7.2</v>
      </c>
      <c r="R10" s="32">
        <v>4</v>
      </c>
      <c r="S10" s="78">
        <f t="shared" si="8"/>
        <v>7.2</v>
      </c>
      <c r="T10" s="33">
        <v>4</v>
      </c>
      <c r="U10" s="78">
        <f t="shared" si="9"/>
        <v>27</v>
      </c>
      <c r="V10" s="31">
        <v>15</v>
      </c>
      <c r="W10" s="78">
        <f t="shared" si="10"/>
        <v>12.6</v>
      </c>
      <c r="X10" s="32">
        <v>7</v>
      </c>
      <c r="Y10" s="78">
        <f t="shared" si="11"/>
        <v>12.6</v>
      </c>
      <c r="Z10" s="33">
        <v>7</v>
      </c>
      <c r="AA10" s="78">
        <f t="shared" si="12"/>
        <v>19.8</v>
      </c>
      <c r="AB10" s="31">
        <v>11</v>
      </c>
      <c r="AC10" s="78">
        <f t="shared" si="13"/>
        <v>12.6</v>
      </c>
      <c r="AD10" s="34">
        <v>7</v>
      </c>
      <c r="AE10" s="78">
        <f t="shared" si="14"/>
        <v>12.6</v>
      </c>
      <c r="AF10" s="35">
        <v>7</v>
      </c>
    </row>
    <row r="11" spans="1:35" x14ac:dyDescent="0.2">
      <c r="A11" s="30">
        <v>4</v>
      </c>
      <c r="B11" s="69" t="s">
        <v>19</v>
      </c>
      <c r="C11" s="78">
        <f t="shared" si="0"/>
        <v>36</v>
      </c>
      <c r="D11" s="31">
        <v>20</v>
      </c>
      <c r="E11" s="78">
        <f t="shared" si="1"/>
        <v>16.2</v>
      </c>
      <c r="F11" s="32">
        <v>9</v>
      </c>
      <c r="G11" s="78">
        <f t="shared" si="2"/>
        <v>14.4</v>
      </c>
      <c r="H11" s="33">
        <v>8</v>
      </c>
      <c r="I11" s="78">
        <f t="shared" si="3"/>
        <v>27</v>
      </c>
      <c r="J11" s="31">
        <v>15</v>
      </c>
      <c r="K11" s="78">
        <f t="shared" si="4"/>
        <v>12.6</v>
      </c>
      <c r="L11" s="32">
        <v>7</v>
      </c>
      <c r="M11" s="78">
        <f t="shared" si="5"/>
        <v>10.8</v>
      </c>
      <c r="N11" s="33">
        <v>6</v>
      </c>
      <c r="O11" s="78">
        <f t="shared" si="6"/>
        <v>27</v>
      </c>
      <c r="P11" s="31">
        <v>15</v>
      </c>
      <c r="Q11" s="78">
        <f t="shared" si="7"/>
        <v>12.6</v>
      </c>
      <c r="R11" s="32">
        <v>7</v>
      </c>
      <c r="S11" s="78">
        <f t="shared" si="8"/>
        <v>12.6</v>
      </c>
      <c r="T11" s="33">
        <v>7</v>
      </c>
      <c r="U11" s="78">
        <f t="shared" si="9"/>
        <v>14.4</v>
      </c>
      <c r="V11" s="31">
        <v>8</v>
      </c>
      <c r="W11" s="78">
        <f t="shared" si="10"/>
        <v>7.2</v>
      </c>
      <c r="X11" s="32">
        <v>4</v>
      </c>
      <c r="Y11" s="78">
        <f t="shared" si="11"/>
        <v>7.2</v>
      </c>
      <c r="Z11" s="33">
        <v>4</v>
      </c>
      <c r="AA11" s="78">
        <f t="shared" si="12"/>
        <v>18</v>
      </c>
      <c r="AB11" s="31">
        <v>10</v>
      </c>
      <c r="AC11" s="78">
        <f t="shared" si="13"/>
        <v>9</v>
      </c>
      <c r="AD11" s="34">
        <v>5</v>
      </c>
      <c r="AE11" s="78">
        <f t="shared" si="14"/>
        <v>9</v>
      </c>
      <c r="AF11" s="35">
        <v>5</v>
      </c>
    </row>
    <row r="12" spans="1:35" x14ac:dyDescent="0.2">
      <c r="A12" s="30">
        <v>5</v>
      </c>
      <c r="B12" s="69" t="s">
        <v>20</v>
      </c>
      <c r="C12" s="78">
        <f t="shared" si="0"/>
        <v>36</v>
      </c>
      <c r="D12" s="31">
        <v>20</v>
      </c>
      <c r="E12" s="78">
        <f t="shared" si="1"/>
        <v>16.2</v>
      </c>
      <c r="F12" s="32">
        <v>9</v>
      </c>
      <c r="G12" s="78">
        <f t="shared" si="2"/>
        <v>14.4</v>
      </c>
      <c r="H12" s="33">
        <v>8</v>
      </c>
      <c r="I12" s="78">
        <f t="shared" si="3"/>
        <v>27</v>
      </c>
      <c r="J12" s="31">
        <v>15</v>
      </c>
      <c r="K12" s="78">
        <f t="shared" si="4"/>
        <v>12.6</v>
      </c>
      <c r="L12" s="32">
        <v>7</v>
      </c>
      <c r="M12" s="78">
        <f t="shared" si="5"/>
        <v>10.8</v>
      </c>
      <c r="N12" s="33">
        <v>6</v>
      </c>
      <c r="O12" s="78">
        <f t="shared" si="6"/>
        <v>27</v>
      </c>
      <c r="P12" s="31">
        <v>15</v>
      </c>
      <c r="Q12" s="78">
        <f t="shared" si="7"/>
        <v>12.6</v>
      </c>
      <c r="R12" s="32">
        <v>7</v>
      </c>
      <c r="S12" s="78">
        <f t="shared" si="8"/>
        <v>12.6</v>
      </c>
      <c r="T12" s="33">
        <v>7</v>
      </c>
      <c r="U12" s="78">
        <f t="shared" si="9"/>
        <v>18</v>
      </c>
      <c r="V12" s="31">
        <v>10</v>
      </c>
      <c r="W12" s="78">
        <f t="shared" si="10"/>
        <v>9</v>
      </c>
      <c r="X12" s="32">
        <v>5</v>
      </c>
      <c r="Y12" s="78">
        <f t="shared" si="11"/>
        <v>9</v>
      </c>
      <c r="Z12" s="33">
        <v>5</v>
      </c>
      <c r="AA12" s="78">
        <f t="shared" si="12"/>
        <v>14.4</v>
      </c>
      <c r="AB12" s="31">
        <v>8</v>
      </c>
      <c r="AC12" s="78">
        <f t="shared" si="13"/>
        <v>7.2</v>
      </c>
      <c r="AD12" s="34">
        <v>4</v>
      </c>
      <c r="AE12" s="78">
        <f t="shared" si="14"/>
        <v>7.2</v>
      </c>
      <c r="AF12" s="35">
        <v>4</v>
      </c>
    </row>
    <row r="13" spans="1:35" x14ac:dyDescent="0.2">
      <c r="A13" s="30">
        <v>6</v>
      </c>
      <c r="B13" s="69" t="s">
        <v>39</v>
      </c>
      <c r="C13" s="78">
        <f t="shared" si="0"/>
        <v>45</v>
      </c>
      <c r="D13" s="31">
        <v>25</v>
      </c>
      <c r="E13" s="78">
        <f t="shared" si="1"/>
        <v>18</v>
      </c>
      <c r="F13" s="32">
        <v>10</v>
      </c>
      <c r="G13" s="78">
        <f t="shared" si="2"/>
        <v>16.2</v>
      </c>
      <c r="H13" s="33">
        <v>9</v>
      </c>
      <c r="I13" s="78">
        <f t="shared" si="3"/>
        <v>36</v>
      </c>
      <c r="J13" s="31">
        <v>20</v>
      </c>
      <c r="K13" s="78">
        <f t="shared" si="4"/>
        <v>16.2</v>
      </c>
      <c r="L13" s="32">
        <v>9</v>
      </c>
      <c r="M13" s="78">
        <f t="shared" si="5"/>
        <v>14.4</v>
      </c>
      <c r="N13" s="33">
        <v>8</v>
      </c>
      <c r="O13" s="78">
        <f t="shared" si="6"/>
        <v>36</v>
      </c>
      <c r="P13" s="31">
        <v>20</v>
      </c>
      <c r="Q13" s="78">
        <f t="shared" si="7"/>
        <v>16.2</v>
      </c>
      <c r="R13" s="32">
        <v>9</v>
      </c>
      <c r="S13" s="78">
        <f t="shared" si="8"/>
        <v>14.4</v>
      </c>
      <c r="T13" s="33">
        <v>8</v>
      </c>
      <c r="U13" s="78">
        <f t="shared" si="9"/>
        <v>27</v>
      </c>
      <c r="V13" s="31">
        <v>15</v>
      </c>
      <c r="W13" s="78">
        <f t="shared" si="10"/>
        <v>12.6</v>
      </c>
      <c r="X13" s="32">
        <v>7</v>
      </c>
      <c r="Y13" s="78">
        <f t="shared" si="11"/>
        <v>12.6</v>
      </c>
      <c r="Z13" s="33">
        <v>7</v>
      </c>
      <c r="AA13" s="78">
        <f t="shared" si="12"/>
        <v>21.6</v>
      </c>
      <c r="AB13" s="31">
        <v>12</v>
      </c>
      <c r="AC13" s="78">
        <f t="shared" si="13"/>
        <v>12.6</v>
      </c>
      <c r="AD13" s="34">
        <v>7</v>
      </c>
      <c r="AE13" s="78">
        <f t="shared" si="14"/>
        <v>12.6</v>
      </c>
      <c r="AF13" s="37">
        <v>7</v>
      </c>
    </row>
    <row r="14" spans="1:35" x14ac:dyDescent="0.2">
      <c r="A14" s="30">
        <v>7</v>
      </c>
      <c r="B14" s="69" t="s">
        <v>21</v>
      </c>
      <c r="C14" s="78">
        <f t="shared" si="0"/>
        <v>54</v>
      </c>
      <c r="D14" s="31">
        <v>30</v>
      </c>
      <c r="E14" s="78">
        <f t="shared" si="1"/>
        <v>18</v>
      </c>
      <c r="F14" s="32">
        <v>10</v>
      </c>
      <c r="G14" s="78">
        <f t="shared" si="2"/>
        <v>16.2</v>
      </c>
      <c r="H14" s="33">
        <v>9</v>
      </c>
      <c r="I14" s="78">
        <f t="shared" si="3"/>
        <v>36</v>
      </c>
      <c r="J14" s="31">
        <v>20</v>
      </c>
      <c r="K14" s="78">
        <f t="shared" si="4"/>
        <v>16.2</v>
      </c>
      <c r="L14" s="32">
        <v>9</v>
      </c>
      <c r="M14" s="78">
        <f t="shared" si="5"/>
        <v>14.4</v>
      </c>
      <c r="N14" s="33">
        <v>8</v>
      </c>
      <c r="O14" s="78">
        <f t="shared" si="6"/>
        <v>36</v>
      </c>
      <c r="P14" s="31">
        <v>20</v>
      </c>
      <c r="Q14" s="78">
        <f t="shared" si="7"/>
        <v>16.2</v>
      </c>
      <c r="R14" s="32">
        <v>9</v>
      </c>
      <c r="S14" s="78">
        <f t="shared" si="8"/>
        <v>14.4</v>
      </c>
      <c r="T14" s="33">
        <v>8</v>
      </c>
      <c r="U14" s="78">
        <f t="shared" si="9"/>
        <v>27</v>
      </c>
      <c r="V14" s="31">
        <v>15</v>
      </c>
      <c r="W14" s="78">
        <f t="shared" si="10"/>
        <v>12.6</v>
      </c>
      <c r="X14" s="32">
        <v>7</v>
      </c>
      <c r="Y14" s="78">
        <f t="shared" si="11"/>
        <v>12.6</v>
      </c>
      <c r="Z14" s="33">
        <v>7</v>
      </c>
      <c r="AA14" s="78">
        <f t="shared" si="12"/>
        <v>27</v>
      </c>
      <c r="AB14" s="31">
        <v>15</v>
      </c>
      <c r="AC14" s="78">
        <f t="shared" si="13"/>
        <v>12.6</v>
      </c>
      <c r="AD14" s="34">
        <v>7</v>
      </c>
      <c r="AE14" s="78">
        <f t="shared" si="14"/>
        <v>12.6</v>
      </c>
      <c r="AF14" s="37">
        <v>7</v>
      </c>
    </row>
    <row r="15" spans="1:35" x14ac:dyDescent="0.2">
      <c r="A15" s="30">
        <v>8</v>
      </c>
      <c r="B15" s="69" t="s">
        <v>22</v>
      </c>
      <c r="C15" s="78">
        <f t="shared" si="0"/>
        <v>54</v>
      </c>
      <c r="D15" s="31">
        <v>30</v>
      </c>
      <c r="E15" s="78">
        <f t="shared" si="1"/>
        <v>21.6</v>
      </c>
      <c r="F15" s="32">
        <v>12</v>
      </c>
      <c r="G15" s="78">
        <f t="shared" si="2"/>
        <v>19.8</v>
      </c>
      <c r="H15" s="33">
        <v>11</v>
      </c>
      <c r="I15" s="78">
        <f t="shared" si="3"/>
        <v>45</v>
      </c>
      <c r="J15" s="31">
        <v>25</v>
      </c>
      <c r="K15" s="78">
        <f t="shared" si="4"/>
        <v>18</v>
      </c>
      <c r="L15" s="32">
        <v>10</v>
      </c>
      <c r="M15" s="78">
        <f t="shared" si="5"/>
        <v>16.2</v>
      </c>
      <c r="N15" s="33">
        <v>9</v>
      </c>
      <c r="O15" s="78">
        <f t="shared" si="6"/>
        <v>45</v>
      </c>
      <c r="P15" s="31">
        <v>25</v>
      </c>
      <c r="Q15" s="78">
        <f t="shared" si="7"/>
        <v>18</v>
      </c>
      <c r="R15" s="32">
        <v>10</v>
      </c>
      <c r="S15" s="78">
        <f t="shared" si="8"/>
        <v>16.2</v>
      </c>
      <c r="T15" s="33">
        <v>9</v>
      </c>
      <c r="U15" s="78">
        <f t="shared" si="9"/>
        <v>32.4</v>
      </c>
      <c r="V15" s="31">
        <v>18</v>
      </c>
      <c r="W15" s="78">
        <f t="shared" si="10"/>
        <v>14.4</v>
      </c>
      <c r="X15" s="32">
        <v>8</v>
      </c>
      <c r="Y15" s="78">
        <f t="shared" si="11"/>
        <v>12.6</v>
      </c>
      <c r="Z15" s="33">
        <v>7</v>
      </c>
      <c r="AA15" s="78">
        <f t="shared" si="12"/>
        <v>32.4</v>
      </c>
      <c r="AB15" s="31">
        <v>18</v>
      </c>
      <c r="AC15" s="78">
        <f t="shared" si="13"/>
        <v>14.4</v>
      </c>
      <c r="AD15" s="34">
        <v>8</v>
      </c>
      <c r="AE15" s="78">
        <f t="shared" si="14"/>
        <v>12.6</v>
      </c>
      <c r="AF15" s="37">
        <v>7</v>
      </c>
    </row>
    <row r="16" spans="1:35" x14ac:dyDescent="0.2">
      <c r="A16" s="30">
        <v>9</v>
      </c>
      <c r="B16" s="69" t="s">
        <v>23</v>
      </c>
      <c r="C16" s="78">
        <f t="shared" si="0"/>
        <v>45</v>
      </c>
      <c r="D16" s="31">
        <v>25</v>
      </c>
      <c r="E16" s="78">
        <f t="shared" si="1"/>
        <v>18</v>
      </c>
      <c r="F16" s="32">
        <v>10</v>
      </c>
      <c r="G16" s="78">
        <f t="shared" si="2"/>
        <v>16.2</v>
      </c>
      <c r="H16" s="33">
        <v>9</v>
      </c>
      <c r="I16" s="78">
        <f t="shared" si="3"/>
        <v>36</v>
      </c>
      <c r="J16" s="31">
        <v>20</v>
      </c>
      <c r="K16" s="78">
        <f t="shared" si="4"/>
        <v>18</v>
      </c>
      <c r="L16" s="32">
        <v>10</v>
      </c>
      <c r="M16" s="78">
        <f t="shared" si="5"/>
        <v>16.2</v>
      </c>
      <c r="N16" s="33">
        <v>9</v>
      </c>
      <c r="O16" s="78">
        <f t="shared" si="6"/>
        <v>36</v>
      </c>
      <c r="P16" s="31">
        <v>20</v>
      </c>
      <c r="Q16" s="78">
        <f t="shared" si="7"/>
        <v>16.2</v>
      </c>
      <c r="R16" s="32">
        <v>9</v>
      </c>
      <c r="S16" s="78">
        <f t="shared" si="8"/>
        <v>14.4</v>
      </c>
      <c r="T16" s="33">
        <v>8</v>
      </c>
      <c r="U16" s="78">
        <f t="shared" si="9"/>
        <v>32.4</v>
      </c>
      <c r="V16" s="31">
        <v>18</v>
      </c>
      <c r="W16" s="78">
        <f t="shared" si="10"/>
        <v>14.4</v>
      </c>
      <c r="X16" s="32">
        <v>8</v>
      </c>
      <c r="Y16" s="78">
        <f t="shared" si="11"/>
        <v>12.6</v>
      </c>
      <c r="Z16" s="33">
        <v>7</v>
      </c>
      <c r="AA16" s="78">
        <f t="shared" si="12"/>
        <v>27</v>
      </c>
      <c r="AB16" s="31">
        <v>15</v>
      </c>
      <c r="AC16" s="78">
        <f t="shared" si="13"/>
        <v>12.6</v>
      </c>
      <c r="AD16" s="34">
        <v>7</v>
      </c>
      <c r="AE16" s="78">
        <f t="shared" si="14"/>
        <v>12.6</v>
      </c>
      <c r="AF16" s="37">
        <v>7</v>
      </c>
    </row>
    <row r="17" spans="1:35" x14ac:dyDescent="0.2">
      <c r="A17" s="30">
        <v>10</v>
      </c>
      <c r="B17" s="69" t="s">
        <v>24</v>
      </c>
      <c r="C17" s="78">
        <f t="shared" si="0"/>
        <v>54</v>
      </c>
      <c r="D17" s="31">
        <v>30</v>
      </c>
      <c r="E17" s="78">
        <f t="shared" si="1"/>
        <v>21.6</v>
      </c>
      <c r="F17" s="32">
        <v>12</v>
      </c>
      <c r="G17" s="78">
        <f t="shared" si="2"/>
        <v>19.8</v>
      </c>
      <c r="H17" s="33">
        <v>11</v>
      </c>
      <c r="I17" s="78">
        <f t="shared" si="3"/>
        <v>45</v>
      </c>
      <c r="J17" s="31">
        <v>25</v>
      </c>
      <c r="K17" s="78">
        <f t="shared" si="4"/>
        <v>18</v>
      </c>
      <c r="L17" s="32">
        <v>10</v>
      </c>
      <c r="M17" s="78">
        <f t="shared" si="5"/>
        <v>16.2</v>
      </c>
      <c r="N17" s="33">
        <v>9</v>
      </c>
      <c r="O17" s="78">
        <f t="shared" si="6"/>
        <v>45</v>
      </c>
      <c r="P17" s="31">
        <v>25</v>
      </c>
      <c r="Q17" s="78">
        <f t="shared" si="7"/>
        <v>16.2</v>
      </c>
      <c r="R17" s="32">
        <v>9</v>
      </c>
      <c r="S17" s="78">
        <f t="shared" si="8"/>
        <v>14.4</v>
      </c>
      <c r="T17" s="33">
        <v>8</v>
      </c>
      <c r="U17" s="78">
        <f t="shared" si="9"/>
        <v>36</v>
      </c>
      <c r="V17" s="31">
        <v>20</v>
      </c>
      <c r="W17" s="78">
        <f t="shared" si="10"/>
        <v>14.4</v>
      </c>
      <c r="X17" s="32">
        <v>8</v>
      </c>
      <c r="Y17" s="78">
        <f t="shared" si="11"/>
        <v>12.6</v>
      </c>
      <c r="Z17" s="33">
        <v>7</v>
      </c>
      <c r="AA17" s="78">
        <f t="shared" si="12"/>
        <v>32.4</v>
      </c>
      <c r="AB17" s="31">
        <v>18</v>
      </c>
      <c r="AC17" s="78">
        <f t="shared" si="13"/>
        <v>14.4</v>
      </c>
      <c r="AD17" s="34">
        <v>8</v>
      </c>
      <c r="AE17" s="78">
        <f t="shared" si="14"/>
        <v>12.6</v>
      </c>
      <c r="AF17" s="37">
        <v>7</v>
      </c>
    </row>
    <row r="18" spans="1:35" x14ac:dyDescent="0.2">
      <c r="A18" s="30">
        <v>11</v>
      </c>
      <c r="B18" s="69" t="s">
        <v>25</v>
      </c>
      <c r="C18" s="78">
        <f t="shared" si="0"/>
        <v>54</v>
      </c>
      <c r="D18" s="31">
        <v>30</v>
      </c>
      <c r="E18" s="78">
        <f t="shared" si="1"/>
        <v>21.6</v>
      </c>
      <c r="F18" s="32">
        <v>12</v>
      </c>
      <c r="G18" s="78">
        <f t="shared" si="2"/>
        <v>19.8</v>
      </c>
      <c r="H18" s="33">
        <v>11</v>
      </c>
      <c r="I18" s="78">
        <f t="shared" si="3"/>
        <v>45</v>
      </c>
      <c r="J18" s="31">
        <v>25</v>
      </c>
      <c r="K18" s="78">
        <f t="shared" si="4"/>
        <v>18</v>
      </c>
      <c r="L18" s="32">
        <v>10</v>
      </c>
      <c r="M18" s="78">
        <f t="shared" si="5"/>
        <v>16.2</v>
      </c>
      <c r="N18" s="33">
        <v>9</v>
      </c>
      <c r="O18" s="78">
        <f t="shared" si="6"/>
        <v>45</v>
      </c>
      <c r="P18" s="31">
        <v>25</v>
      </c>
      <c r="Q18" s="78">
        <f t="shared" si="7"/>
        <v>18</v>
      </c>
      <c r="R18" s="32">
        <v>10</v>
      </c>
      <c r="S18" s="78">
        <f t="shared" si="8"/>
        <v>16.2</v>
      </c>
      <c r="T18" s="33">
        <v>9</v>
      </c>
      <c r="U18" s="78">
        <f t="shared" si="9"/>
        <v>36</v>
      </c>
      <c r="V18" s="31">
        <v>20</v>
      </c>
      <c r="W18" s="78">
        <f t="shared" si="10"/>
        <v>16.2</v>
      </c>
      <c r="X18" s="32">
        <v>9</v>
      </c>
      <c r="Y18" s="78">
        <f t="shared" si="11"/>
        <v>14.4</v>
      </c>
      <c r="Z18" s="33">
        <v>8</v>
      </c>
      <c r="AA18" s="78">
        <f t="shared" si="12"/>
        <v>36</v>
      </c>
      <c r="AB18" s="31">
        <v>20</v>
      </c>
      <c r="AC18" s="78">
        <f t="shared" si="13"/>
        <v>16.2</v>
      </c>
      <c r="AD18" s="34">
        <v>9</v>
      </c>
      <c r="AE18" s="78">
        <f t="shared" si="14"/>
        <v>14.4</v>
      </c>
      <c r="AF18" s="37">
        <v>8</v>
      </c>
    </row>
    <row r="19" spans="1:35" x14ac:dyDescent="0.2">
      <c r="A19" s="30">
        <v>12</v>
      </c>
      <c r="B19" s="69" t="s">
        <v>40</v>
      </c>
      <c r="C19" s="78">
        <f t="shared" si="0"/>
        <v>63</v>
      </c>
      <c r="D19" s="31">
        <v>35</v>
      </c>
      <c r="E19" s="78">
        <f t="shared" si="1"/>
        <v>21.6</v>
      </c>
      <c r="F19" s="32">
        <v>12</v>
      </c>
      <c r="G19" s="78">
        <f t="shared" si="2"/>
        <v>19.8</v>
      </c>
      <c r="H19" s="33">
        <v>11</v>
      </c>
      <c r="I19" s="78">
        <f t="shared" si="3"/>
        <v>54</v>
      </c>
      <c r="J19" s="31">
        <v>30</v>
      </c>
      <c r="K19" s="78">
        <f t="shared" si="4"/>
        <v>18</v>
      </c>
      <c r="L19" s="32">
        <v>10</v>
      </c>
      <c r="M19" s="78">
        <f t="shared" si="5"/>
        <v>16.2</v>
      </c>
      <c r="N19" s="33">
        <v>9</v>
      </c>
      <c r="O19" s="78">
        <f t="shared" si="6"/>
        <v>45</v>
      </c>
      <c r="P19" s="31">
        <v>25</v>
      </c>
      <c r="Q19" s="78">
        <f t="shared" si="7"/>
        <v>18</v>
      </c>
      <c r="R19" s="32">
        <v>10</v>
      </c>
      <c r="S19" s="78">
        <f t="shared" si="8"/>
        <v>16.2</v>
      </c>
      <c r="T19" s="33">
        <v>9</v>
      </c>
      <c r="U19" s="78">
        <f t="shared" si="9"/>
        <v>36</v>
      </c>
      <c r="V19" s="31">
        <v>20</v>
      </c>
      <c r="W19" s="78">
        <f t="shared" si="10"/>
        <v>16.2</v>
      </c>
      <c r="X19" s="32">
        <v>9</v>
      </c>
      <c r="Y19" s="78">
        <f t="shared" si="11"/>
        <v>14.4</v>
      </c>
      <c r="Z19" s="33">
        <v>8</v>
      </c>
      <c r="AA19" s="78">
        <f t="shared" si="12"/>
        <v>36</v>
      </c>
      <c r="AB19" s="31">
        <v>20</v>
      </c>
      <c r="AC19" s="78">
        <f t="shared" si="13"/>
        <v>16.2</v>
      </c>
      <c r="AD19" s="34">
        <v>9</v>
      </c>
      <c r="AE19" s="78">
        <f t="shared" si="14"/>
        <v>14.4</v>
      </c>
      <c r="AF19" s="37">
        <v>8</v>
      </c>
    </row>
    <row r="20" spans="1:35" ht="15.75" thickBot="1" x14ac:dyDescent="0.25">
      <c r="A20" s="30">
        <v>13</v>
      </c>
      <c r="B20" s="84" t="s">
        <v>26</v>
      </c>
      <c r="C20" s="78">
        <f t="shared" si="0"/>
        <v>90</v>
      </c>
      <c r="D20" s="31">
        <v>50</v>
      </c>
      <c r="E20" s="78">
        <f t="shared" si="1"/>
        <v>39.6</v>
      </c>
      <c r="F20" s="32">
        <v>22</v>
      </c>
      <c r="G20" s="78">
        <f t="shared" si="2"/>
        <v>32.4</v>
      </c>
      <c r="H20" s="33">
        <v>18</v>
      </c>
      <c r="I20" s="78">
        <f t="shared" si="3"/>
        <v>81</v>
      </c>
      <c r="J20" s="31">
        <v>45</v>
      </c>
      <c r="K20" s="78">
        <f t="shared" si="4"/>
        <v>32.4</v>
      </c>
      <c r="L20" s="32">
        <v>18</v>
      </c>
      <c r="M20" s="78">
        <f t="shared" si="5"/>
        <v>28.8</v>
      </c>
      <c r="N20" s="33">
        <v>16</v>
      </c>
      <c r="O20" s="78">
        <f t="shared" si="6"/>
        <v>72</v>
      </c>
      <c r="P20" s="31">
        <v>40</v>
      </c>
      <c r="Q20" s="78">
        <f t="shared" si="7"/>
        <v>32.4</v>
      </c>
      <c r="R20" s="32">
        <v>18</v>
      </c>
      <c r="S20" s="78">
        <f t="shared" si="8"/>
        <v>28.8</v>
      </c>
      <c r="T20" s="33">
        <v>16</v>
      </c>
      <c r="U20" s="78">
        <f t="shared" si="9"/>
        <v>63</v>
      </c>
      <c r="V20" s="31">
        <v>35</v>
      </c>
      <c r="W20" s="78">
        <f t="shared" si="10"/>
        <v>21.6</v>
      </c>
      <c r="X20" s="32">
        <v>12</v>
      </c>
      <c r="Y20" s="78">
        <f t="shared" si="11"/>
        <v>18</v>
      </c>
      <c r="Z20" s="33">
        <v>10</v>
      </c>
      <c r="AA20" s="78">
        <f t="shared" si="12"/>
        <v>54</v>
      </c>
      <c r="AB20" s="31">
        <v>30</v>
      </c>
      <c r="AC20" s="78">
        <f t="shared" si="13"/>
        <v>21.6</v>
      </c>
      <c r="AD20" s="34">
        <v>12</v>
      </c>
      <c r="AE20" s="78">
        <f t="shared" si="14"/>
        <v>18</v>
      </c>
      <c r="AF20" s="37">
        <v>10</v>
      </c>
    </row>
    <row r="21" spans="1:35" x14ac:dyDescent="0.2">
      <c r="A21" s="38"/>
      <c r="B21" s="39"/>
      <c r="C21" s="39"/>
    </row>
    <row r="22" spans="1:35" ht="15.75" thickBot="1" x14ac:dyDescent="0.25">
      <c r="A22" s="38"/>
      <c r="B22" s="87" t="s">
        <v>47</v>
      </c>
      <c r="C22" s="40"/>
    </row>
    <row r="23" spans="1:35" x14ac:dyDescent="0.2">
      <c r="A23" s="38"/>
      <c r="B23" s="14" t="s">
        <v>53</v>
      </c>
      <c r="C23" s="14"/>
      <c r="D23" s="12"/>
      <c r="E23" s="12"/>
      <c r="F23" s="12" t="s">
        <v>27</v>
      </c>
      <c r="G23" s="12"/>
      <c r="H23" s="13"/>
      <c r="I23" s="80"/>
      <c r="J23" s="12"/>
      <c r="K23" s="12"/>
      <c r="L23" s="12" t="s">
        <v>28</v>
      </c>
      <c r="M23" s="12"/>
      <c r="N23" s="15"/>
      <c r="O23" s="13"/>
      <c r="P23" s="12"/>
      <c r="Q23" s="12"/>
      <c r="R23" s="12" t="s">
        <v>29</v>
      </c>
      <c r="S23" s="12"/>
      <c r="T23" s="13"/>
      <c r="U23" s="80"/>
      <c r="V23" s="12"/>
      <c r="W23" s="12"/>
      <c r="X23" s="12" t="s">
        <v>30</v>
      </c>
      <c r="Y23" s="12"/>
      <c r="Z23" s="13"/>
      <c r="AA23" s="80"/>
      <c r="AB23" s="12"/>
      <c r="AC23" s="12"/>
      <c r="AD23" s="12" t="s">
        <v>31</v>
      </c>
      <c r="AE23" s="12"/>
      <c r="AF23" s="41"/>
    </row>
    <row r="24" spans="1:35" ht="15.75" thickBot="1" x14ac:dyDescent="0.25">
      <c r="A24" s="38"/>
      <c r="B24" s="19" t="s">
        <v>6</v>
      </c>
      <c r="C24" s="19"/>
      <c r="D24" s="20"/>
      <c r="E24" s="20"/>
      <c r="F24" s="20" t="s">
        <v>39</v>
      </c>
      <c r="G24" s="20"/>
      <c r="H24" s="20"/>
      <c r="I24" s="22"/>
      <c r="J24" s="20"/>
      <c r="K24" s="20"/>
      <c r="L24" s="17" t="s">
        <v>21</v>
      </c>
      <c r="M24" s="17"/>
      <c r="N24" s="21"/>
      <c r="O24" s="20"/>
      <c r="P24" s="20"/>
      <c r="Q24" s="20"/>
      <c r="R24" s="20" t="s">
        <v>32</v>
      </c>
      <c r="S24" s="20"/>
      <c r="T24" s="20"/>
      <c r="U24" s="22"/>
      <c r="V24" s="20"/>
      <c r="W24" s="20"/>
      <c r="X24" s="42" t="s">
        <v>33</v>
      </c>
      <c r="Y24" s="42"/>
      <c r="Z24" s="20"/>
      <c r="AA24" s="22"/>
      <c r="AB24" s="42"/>
      <c r="AC24" s="42"/>
      <c r="AD24" s="42" t="s">
        <v>44</v>
      </c>
      <c r="AE24" s="42"/>
      <c r="AF24" s="43"/>
    </row>
    <row r="25" spans="1:35" ht="15.75" thickBot="1" x14ac:dyDescent="0.25">
      <c r="A25" s="38"/>
      <c r="B25" s="81" t="s">
        <v>12</v>
      </c>
      <c r="C25" s="102" t="s">
        <v>13</v>
      </c>
      <c r="D25" s="98"/>
      <c r="E25" s="102" t="s">
        <v>14</v>
      </c>
      <c r="F25" s="97"/>
      <c r="G25" s="97" t="s">
        <v>15</v>
      </c>
      <c r="H25" s="98"/>
      <c r="I25" s="102" t="s">
        <v>13</v>
      </c>
      <c r="J25" s="98"/>
      <c r="K25" s="102" t="s">
        <v>14</v>
      </c>
      <c r="L25" s="98"/>
      <c r="M25" s="97" t="s">
        <v>15</v>
      </c>
      <c r="N25" s="98"/>
      <c r="O25" s="95" t="s">
        <v>13</v>
      </c>
      <c r="P25" s="96"/>
      <c r="Q25" s="95" t="s">
        <v>14</v>
      </c>
      <c r="R25" s="96"/>
      <c r="S25" s="101" t="s">
        <v>15</v>
      </c>
      <c r="T25" s="96"/>
      <c r="U25" s="102" t="s">
        <v>13</v>
      </c>
      <c r="V25" s="98"/>
      <c r="W25" s="95" t="s">
        <v>14</v>
      </c>
      <c r="X25" s="96"/>
      <c r="Y25" s="97" t="s">
        <v>15</v>
      </c>
      <c r="Z25" s="98"/>
      <c r="AA25" s="102" t="s">
        <v>13</v>
      </c>
      <c r="AB25" s="98"/>
      <c r="AC25" s="95" t="s">
        <v>14</v>
      </c>
      <c r="AD25" s="96"/>
      <c r="AE25" s="97" t="s">
        <v>15</v>
      </c>
      <c r="AF25" s="98"/>
    </row>
    <row r="26" spans="1:35" x14ac:dyDescent="0.2">
      <c r="A26" s="10">
        <v>1</v>
      </c>
      <c r="B26" s="44" t="s">
        <v>16</v>
      </c>
      <c r="C26" s="78">
        <f t="shared" ref="C26:C38" si="15">D26*$AG$8</f>
        <v>45</v>
      </c>
      <c r="D26" s="45">
        <v>25</v>
      </c>
      <c r="E26" s="78">
        <f t="shared" ref="E26:E38" si="16">F26*$AG$8</f>
        <v>18</v>
      </c>
      <c r="F26" s="46">
        <v>10</v>
      </c>
      <c r="G26" s="78">
        <f t="shared" ref="G26:G38" si="17">H26*$AG$8</f>
        <v>16.2</v>
      </c>
      <c r="H26" s="47">
        <v>9</v>
      </c>
      <c r="I26" s="78">
        <f t="shared" ref="I26:I38" si="18">J26*$AG$8</f>
        <v>54</v>
      </c>
      <c r="J26" s="45">
        <v>30</v>
      </c>
      <c r="K26" s="78">
        <f t="shared" ref="K26:K38" si="19">L26*$AG$8</f>
        <v>18</v>
      </c>
      <c r="L26" s="46">
        <v>10</v>
      </c>
      <c r="M26" s="78">
        <f t="shared" ref="M26:M38" si="20">N26*$AG$8</f>
        <v>16.2</v>
      </c>
      <c r="N26" s="47">
        <v>9</v>
      </c>
      <c r="O26" s="78">
        <f t="shared" ref="O26:O38" si="21">P26*$AG$8</f>
        <v>54</v>
      </c>
      <c r="P26" s="45">
        <v>30</v>
      </c>
      <c r="Q26" s="78">
        <f t="shared" ref="Q26:Q38" si="22">R26*$AG$8</f>
        <v>21.6</v>
      </c>
      <c r="R26" s="48">
        <v>12</v>
      </c>
      <c r="S26" s="78">
        <f t="shared" ref="S26:S38" si="23">T26*$AG$8</f>
        <v>18</v>
      </c>
      <c r="T26" s="49">
        <v>10</v>
      </c>
      <c r="U26" s="78">
        <f t="shared" ref="U26:U38" si="24">V26*$AG$8</f>
        <v>45</v>
      </c>
      <c r="V26" s="45">
        <v>25</v>
      </c>
      <c r="W26" s="78">
        <f t="shared" ref="W26:W38" si="25">X26*$AG$8</f>
        <v>18</v>
      </c>
      <c r="X26" s="46">
        <v>10</v>
      </c>
      <c r="Y26" s="78">
        <f t="shared" ref="Y26:Y38" si="26">Z26*$AG$8</f>
        <v>16.2</v>
      </c>
      <c r="Z26" s="47">
        <v>9</v>
      </c>
      <c r="AA26" s="78">
        <f t="shared" ref="AA26:AA38" si="27">AB26*$AG$8</f>
        <v>54</v>
      </c>
      <c r="AB26" s="45">
        <v>30</v>
      </c>
      <c r="AC26" s="78">
        <f t="shared" ref="AC26:AC38" si="28">AD26*$AG$8</f>
        <v>21.6</v>
      </c>
      <c r="AD26" s="48">
        <v>12</v>
      </c>
      <c r="AE26" s="78">
        <f t="shared" ref="AE26:AE38" si="29">AF26*$AG$8</f>
        <v>18</v>
      </c>
      <c r="AF26" s="49">
        <v>10</v>
      </c>
    </row>
    <row r="27" spans="1:35" x14ac:dyDescent="0.2">
      <c r="A27" s="30">
        <v>2</v>
      </c>
      <c r="B27" s="50" t="s">
        <v>17</v>
      </c>
      <c r="C27" s="78">
        <f t="shared" si="15"/>
        <v>36</v>
      </c>
      <c r="D27" s="51">
        <v>20</v>
      </c>
      <c r="E27" s="78">
        <f t="shared" si="16"/>
        <v>18</v>
      </c>
      <c r="F27" s="52">
        <v>10</v>
      </c>
      <c r="G27" s="78">
        <f t="shared" si="17"/>
        <v>16.2</v>
      </c>
      <c r="H27" s="53">
        <v>9</v>
      </c>
      <c r="I27" s="78">
        <f t="shared" si="18"/>
        <v>36</v>
      </c>
      <c r="J27" s="51">
        <v>20</v>
      </c>
      <c r="K27" s="78">
        <f t="shared" si="19"/>
        <v>16.2</v>
      </c>
      <c r="L27" s="52">
        <v>9</v>
      </c>
      <c r="M27" s="78">
        <f t="shared" si="20"/>
        <v>14.4</v>
      </c>
      <c r="N27" s="53">
        <v>8</v>
      </c>
      <c r="O27" s="78">
        <f t="shared" si="21"/>
        <v>45</v>
      </c>
      <c r="P27" s="51">
        <v>25</v>
      </c>
      <c r="Q27" s="78">
        <f t="shared" si="22"/>
        <v>18</v>
      </c>
      <c r="R27" s="54">
        <v>10</v>
      </c>
      <c r="S27" s="78">
        <f t="shared" si="23"/>
        <v>16.2</v>
      </c>
      <c r="T27" s="51">
        <v>9</v>
      </c>
      <c r="U27" s="78">
        <f t="shared" si="24"/>
        <v>36</v>
      </c>
      <c r="V27" s="51">
        <v>20</v>
      </c>
      <c r="W27" s="78">
        <f t="shared" si="25"/>
        <v>16.2</v>
      </c>
      <c r="X27" s="52">
        <v>9</v>
      </c>
      <c r="Y27" s="78">
        <f t="shared" si="26"/>
        <v>14.4</v>
      </c>
      <c r="Z27" s="53">
        <v>8</v>
      </c>
      <c r="AA27" s="78">
        <f t="shared" si="27"/>
        <v>45</v>
      </c>
      <c r="AB27" s="51">
        <v>25</v>
      </c>
      <c r="AC27" s="78">
        <f t="shared" si="28"/>
        <v>18</v>
      </c>
      <c r="AD27" s="54">
        <v>10</v>
      </c>
      <c r="AE27" s="78">
        <f t="shared" si="29"/>
        <v>16.2</v>
      </c>
      <c r="AF27" s="51">
        <v>9</v>
      </c>
      <c r="AI27" s="29"/>
    </row>
    <row r="28" spans="1:35" x14ac:dyDescent="0.2">
      <c r="A28" s="30">
        <v>3</v>
      </c>
      <c r="B28" s="55" t="s">
        <v>18</v>
      </c>
      <c r="C28" s="78">
        <f t="shared" si="15"/>
        <v>36</v>
      </c>
      <c r="D28" s="51">
        <v>20</v>
      </c>
      <c r="E28" s="78">
        <f t="shared" si="16"/>
        <v>16.2</v>
      </c>
      <c r="F28" s="52">
        <v>9</v>
      </c>
      <c r="G28" s="78">
        <f t="shared" si="17"/>
        <v>14.4</v>
      </c>
      <c r="H28" s="53">
        <v>8</v>
      </c>
      <c r="I28" s="78">
        <f t="shared" si="18"/>
        <v>36</v>
      </c>
      <c r="J28" s="51">
        <v>20</v>
      </c>
      <c r="K28" s="78">
        <f t="shared" si="19"/>
        <v>16.2</v>
      </c>
      <c r="L28" s="52">
        <v>9</v>
      </c>
      <c r="M28" s="78">
        <f t="shared" si="20"/>
        <v>14.4</v>
      </c>
      <c r="N28" s="53">
        <v>8</v>
      </c>
      <c r="O28" s="78">
        <f t="shared" si="21"/>
        <v>45</v>
      </c>
      <c r="P28" s="51">
        <v>25</v>
      </c>
      <c r="Q28" s="78">
        <f t="shared" si="22"/>
        <v>16.2</v>
      </c>
      <c r="R28" s="54">
        <v>9</v>
      </c>
      <c r="S28" s="78">
        <f t="shared" si="23"/>
        <v>14.4</v>
      </c>
      <c r="T28" s="51">
        <v>8</v>
      </c>
      <c r="U28" s="78">
        <f t="shared" si="24"/>
        <v>36</v>
      </c>
      <c r="V28" s="51">
        <v>20</v>
      </c>
      <c r="W28" s="78">
        <f t="shared" si="25"/>
        <v>16.2</v>
      </c>
      <c r="X28" s="52">
        <v>9</v>
      </c>
      <c r="Y28" s="78">
        <f t="shared" si="26"/>
        <v>14.4</v>
      </c>
      <c r="Z28" s="53">
        <v>8</v>
      </c>
      <c r="AA28" s="78">
        <f t="shared" si="27"/>
        <v>45</v>
      </c>
      <c r="AB28" s="51">
        <v>25</v>
      </c>
      <c r="AC28" s="78">
        <f t="shared" si="28"/>
        <v>18</v>
      </c>
      <c r="AD28" s="54">
        <v>10</v>
      </c>
      <c r="AE28" s="78">
        <f t="shared" si="29"/>
        <v>16.2</v>
      </c>
      <c r="AF28" s="51">
        <v>9</v>
      </c>
      <c r="AI28" s="36"/>
    </row>
    <row r="29" spans="1:35" x14ac:dyDescent="0.2">
      <c r="A29" s="30">
        <v>4</v>
      </c>
      <c r="B29" s="55" t="s">
        <v>19</v>
      </c>
      <c r="C29" s="78">
        <f t="shared" si="15"/>
        <v>27</v>
      </c>
      <c r="D29" s="49">
        <v>15</v>
      </c>
      <c r="E29" s="78">
        <f t="shared" si="16"/>
        <v>12.6</v>
      </c>
      <c r="F29" s="52">
        <v>7</v>
      </c>
      <c r="G29" s="78">
        <f t="shared" si="17"/>
        <v>12.6</v>
      </c>
      <c r="H29" s="53">
        <v>7</v>
      </c>
      <c r="I29" s="78">
        <f t="shared" si="18"/>
        <v>27</v>
      </c>
      <c r="J29" s="49">
        <v>15</v>
      </c>
      <c r="K29" s="78">
        <f t="shared" si="19"/>
        <v>12.6</v>
      </c>
      <c r="L29" s="52">
        <v>7</v>
      </c>
      <c r="M29" s="78">
        <f t="shared" si="20"/>
        <v>10.8</v>
      </c>
      <c r="N29" s="53">
        <v>6</v>
      </c>
      <c r="O29" s="78">
        <f t="shared" si="21"/>
        <v>32.4</v>
      </c>
      <c r="P29" s="49">
        <v>18</v>
      </c>
      <c r="Q29" s="78">
        <f t="shared" si="22"/>
        <v>14.4</v>
      </c>
      <c r="R29" s="54">
        <v>8</v>
      </c>
      <c r="S29" s="78">
        <f t="shared" si="23"/>
        <v>12.6</v>
      </c>
      <c r="T29" s="51">
        <v>7</v>
      </c>
      <c r="U29" s="78">
        <f t="shared" si="24"/>
        <v>32.4</v>
      </c>
      <c r="V29" s="49">
        <v>18</v>
      </c>
      <c r="W29" s="78">
        <f t="shared" si="25"/>
        <v>12.6</v>
      </c>
      <c r="X29" s="52">
        <v>7</v>
      </c>
      <c r="Y29" s="78">
        <f t="shared" si="26"/>
        <v>12.6</v>
      </c>
      <c r="Z29" s="53">
        <v>7</v>
      </c>
      <c r="AA29" s="78">
        <f t="shared" si="27"/>
        <v>36</v>
      </c>
      <c r="AB29" s="49">
        <v>20</v>
      </c>
      <c r="AC29" s="78">
        <f t="shared" si="28"/>
        <v>14.4</v>
      </c>
      <c r="AD29" s="54">
        <v>8</v>
      </c>
      <c r="AE29" s="78">
        <f t="shared" si="29"/>
        <v>12.6</v>
      </c>
      <c r="AF29" s="51">
        <v>7</v>
      </c>
    </row>
    <row r="30" spans="1:35" x14ac:dyDescent="0.2">
      <c r="A30" s="30">
        <v>5</v>
      </c>
      <c r="B30" s="55" t="s">
        <v>20</v>
      </c>
      <c r="C30" s="78">
        <f t="shared" si="15"/>
        <v>21.6</v>
      </c>
      <c r="D30" s="51">
        <v>12</v>
      </c>
      <c r="E30" s="78">
        <f t="shared" si="16"/>
        <v>12.6</v>
      </c>
      <c r="F30" s="52">
        <v>7</v>
      </c>
      <c r="G30" s="78">
        <f t="shared" si="17"/>
        <v>10.8</v>
      </c>
      <c r="H30" s="53">
        <v>6</v>
      </c>
      <c r="I30" s="78">
        <f t="shared" si="18"/>
        <v>27</v>
      </c>
      <c r="J30" s="51">
        <v>15</v>
      </c>
      <c r="K30" s="78">
        <f t="shared" si="19"/>
        <v>12.6</v>
      </c>
      <c r="L30" s="52">
        <v>7</v>
      </c>
      <c r="M30" s="78">
        <f t="shared" si="20"/>
        <v>10.8</v>
      </c>
      <c r="N30" s="53">
        <v>6</v>
      </c>
      <c r="O30" s="78">
        <f t="shared" si="21"/>
        <v>32.4</v>
      </c>
      <c r="P30" s="51">
        <v>18</v>
      </c>
      <c r="Q30" s="78">
        <f t="shared" si="22"/>
        <v>14.4</v>
      </c>
      <c r="R30" s="54">
        <v>8</v>
      </c>
      <c r="S30" s="78">
        <f t="shared" si="23"/>
        <v>12.6</v>
      </c>
      <c r="T30" s="51">
        <v>7</v>
      </c>
      <c r="U30" s="78">
        <f t="shared" si="24"/>
        <v>27</v>
      </c>
      <c r="V30" s="51">
        <v>15</v>
      </c>
      <c r="W30" s="78">
        <f t="shared" si="25"/>
        <v>12.6</v>
      </c>
      <c r="X30" s="52">
        <v>7</v>
      </c>
      <c r="Y30" s="78">
        <f t="shared" si="26"/>
        <v>10.8</v>
      </c>
      <c r="Z30" s="53">
        <v>6</v>
      </c>
      <c r="AA30" s="78">
        <f t="shared" si="27"/>
        <v>32.4</v>
      </c>
      <c r="AB30" s="51">
        <v>18</v>
      </c>
      <c r="AC30" s="78">
        <f t="shared" si="28"/>
        <v>14.4</v>
      </c>
      <c r="AD30" s="54">
        <v>8</v>
      </c>
      <c r="AE30" s="78">
        <f t="shared" si="29"/>
        <v>12.6</v>
      </c>
      <c r="AF30" s="51">
        <v>7</v>
      </c>
    </row>
    <row r="31" spans="1:35" x14ac:dyDescent="0.2">
      <c r="A31" s="30">
        <v>6</v>
      </c>
      <c r="B31" s="55" t="s">
        <v>39</v>
      </c>
      <c r="C31" s="78">
        <f t="shared" si="15"/>
        <v>14.4</v>
      </c>
      <c r="D31" s="51">
        <v>8</v>
      </c>
      <c r="E31" s="78">
        <f t="shared" si="16"/>
        <v>7.2</v>
      </c>
      <c r="F31" s="52">
        <v>4</v>
      </c>
      <c r="G31" s="78">
        <f t="shared" si="17"/>
        <v>5.4</v>
      </c>
      <c r="H31" s="53">
        <v>3</v>
      </c>
      <c r="I31" s="78">
        <f t="shared" si="18"/>
        <v>18</v>
      </c>
      <c r="J31" s="51">
        <v>10</v>
      </c>
      <c r="K31" s="78">
        <f t="shared" si="19"/>
        <v>7.2</v>
      </c>
      <c r="L31" s="52">
        <v>4</v>
      </c>
      <c r="M31" s="78">
        <f t="shared" si="20"/>
        <v>7.2</v>
      </c>
      <c r="N31" s="53">
        <v>4</v>
      </c>
      <c r="O31" s="78">
        <f t="shared" si="21"/>
        <v>18</v>
      </c>
      <c r="P31" s="51">
        <v>10</v>
      </c>
      <c r="Q31" s="78">
        <f t="shared" si="22"/>
        <v>9</v>
      </c>
      <c r="R31" s="54">
        <v>5</v>
      </c>
      <c r="S31" s="78">
        <f t="shared" si="23"/>
        <v>9</v>
      </c>
      <c r="T31" s="51">
        <v>5</v>
      </c>
      <c r="U31" s="78">
        <f t="shared" si="24"/>
        <v>18</v>
      </c>
      <c r="V31" s="51">
        <v>10</v>
      </c>
      <c r="W31" s="78">
        <f t="shared" si="25"/>
        <v>9</v>
      </c>
      <c r="X31" s="52">
        <v>5</v>
      </c>
      <c r="Y31" s="78">
        <f t="shared" si="26"/>
        <v>9</v>
      </c>
      <c r="Z31" s="53">
        <v>5</v>
      </c>
      <c r="AA31" s="78">
        <f t="shared" si="27"/>
        <v>18</v>
      </c>
      <c r="AB31" s="51">
        <v>10</v>
      </c>
      <c r="AC31" s="78">
        <f t="shared" si="28"/>
        <v>9</v>
      </c>
      <c r="AD31" s="54">
        <v>5</v>
      </c>
      <c r="AE31" s="78">
        <f t="shared" si="29"/>
        <v>9</v>
      </c>
      <c r="AF31" s="51">
        <v>5</v>
      </c>
    </row>
    <row r="32" spans="1:35" x14ac:dyDescent="0.2">
      <c r="A32" s="30">
        <v>7</v>
      </c>
      <c r="B32" s="55" t="s">
        <v>21</v>
      </c>
      <c r="C32" s="78">
        <f t="shared" si="15"/>
        <v>18</v>
      </c>
      <c r="D32" s="51">
        <v>10</v>
      </c>
      <c r="E32" s="78">
        <f t="shared" si="16"/>
        <v>7.2</v>
      </c>
      <c r="F32" s="52">
        <v>4</v>
      </c>
      <c r="G32" s="78">
        <f t="shared" si="17"/>
        <v>5.4</v>
      </c>
      <c r="H32" s="53">
        <v>3</v>
      </c>
      <c r="I32" s="78">
        <f t="shared" si="18"/>
        <v>14.4</v>
      </c>
      <c r="J32" s="51">
        <v>8</v>
      </c>
      <c r="K32" s="78">
        <f t="shared" si="19"/>
        <v>7.2</v>
      </c>
      <c r="L32" s="52">
        <v>4</v>
      </c>
      <c r="M32" s="78">
        <f t="shared" si="20"/>
        <v>7.2</v>
      </c>
      <c r="N32" s="53">
        <v>4</v>
      </c>
      <c r="O32" s="78">
        <f t="shared" si="21"/>
        <v>12.6</v>
      </c>
      <c r="P32" s="51">
        <v>7</v>
      </c>
      <c r="Q32" s="78">
        <f t="shared" si="22"/>
        <v>7.2</v>
      </c>
      <c r="R32" s="54">
        <v>4</v>
      </c>
      <c r="S32" s="78">
        <f t="shared" si="23"/>
        <v>5.4</v>
      </c>
      <c r="T32" s="51">
        <v>3</v>
      </c>
      <c r="U32" s="78">
        <f t="shared" si="24"/>
        <v>21.6</v>
      </c>
      <c r="V32" s="51">
        <v>12</v>
      </c>
      <c r="W32" s="78">
        <f t="shared" si="25"/>
        <v>9</v>
      </c>
      <c r="X32" s="52">
        <v>5</v>
      </c>
      <c r="Y32" s="78">
        <f t="shared" si="26"/>
        <v>9</v>
      </c>
      <c r="Z32" s="53">
        <v>5</v>
      </c>
      <c r="AA32" s="78">
        <f t="shared" si="27"/>
        <v>27</v>
      </c>
      <c r="AB32" s="51">
        <v>15</v>
      </c>
      <c r="AC32" s="78">
        <f t="shared" si="28"/>
        <v>12.6</v>
      </c>
      <c r="AD32" s="54">
        <v>7</v>
      </c>
      <c r="AE32" s="78">
        <f t="shared" si="29"/>
        <v>10.8</v>
      </c>
      <c r="AF32" s="51">
        <v>6</v>
      </c>
    </row>
    <row r="33" spans="1:35" x14ac:dyDescent="0.2">
      <c r="A33" s="30">
        <v>8</v>
      </c>
      <c r="B33" s="55" t="s">
        <v>34</v>
      </c>
      <c r="C33" s="78">
        <f t="shared" si="15"/>
        <v>21.6</v>
      </c>
      <c r="D33" s="51">
        <v>12</v>
      </c>
      <c r="E33" s="78">
        <f t="shared" si="16"/>
        <v>7.2</v>
      </c>
      <c r="F33" s="52">
        <v>4</v>
      </c>
      <c r="G33" s="78">
        <f t="shared" si="17"/>
        <v>7.2</v>
      </c>
      <c r="H33" s="53">
        <v>4</v>
      </c>
      <c r="I33" s="78">
        <f t="shared" si="18"/>
        <v>12.6</v>
      </c>
      <c r="J33" s="51">
        <v>7</v>
      </c>
      <c r="K33" s="78">
        <f t="shared" si="19"/>
        <v>9</v>
      </c>
      <c r="L33" s="52">
        <v>5</v>
      </c>
      <c r="M33" s="78">
        <f t="shared" si="20"/>
        <v>9</v>
      </c>
      <c r="N33" s="53">
        <v>5</v>
      </c>
      <c r="O33" s="78">
        <f t="shared" si="21"/>
        <v>14.4</v>
      </c>
      <c r="P33" s="51">
        <v>8</v>
      </c>
      <c r="Q33" s="78">
        <f t="shared" si="22"/>
        <v>7.2</v>
      </c>
      <c r="R33" s="54">
        <v>4</v>
      </c>
      <c r="S33" s="78">
        <f t="shared" si="23"/>
        <v>5.4</v>
      </c>
      <c r="T33" s="51">
        <v>3</v>
      </c>
      <c r="U33" s="78">
        <f t="shared" si="24"/>
        <v>27</v>
      </c>
      <c r="V33" s="51">
        <v>15</v>
      </c>
      <c r="W33" s="78">
        <f t="shared" si="25"/>
        <v>12.6</v>
      </c>
      <c r="X33" s="52">
        <v>7</v>
      </c>
      <c r="Y33" s="78">
        <f t="shared" si="26"/>
        <v>10.8</v>
      </c>
      <c r="Z33" s="53">
        <v>6</v>
      </c>
      <c r="AA33" s="78">
        <f t="shared" si="27"/>
        <v>32.4</v>
      </c>
      <c r="AB33" s="51">
        <v>18</v>
      </c>
      <c r="AC33" s="78">
        <f t="shared" si="28"/>
        <v>14.4</v>
      </c>
      <c r="AD33" s="54">
        <v>8</v>
      </c>
      <c r="AE33" s="78">
        <f t="shared" si="29"/>
        <v>12.6</v>
      </c>
      <c r="AF33" s="51">
        <v>7</v>
      </c>
    </row>
    <row r="34" spans="1:35" x14ac:dyDescent="0.2">
      <c r="A34" s="30">
        <v>9</v>
      </c>
      <c r="B34" s="55" t="s">
        <v>23</v>
      </c>
      <c r="C34" s="78">
        <f t="shared" si="15"/>
        <v>18</v>
      </c>
      <c r="D34" s="51">
        <v>10</v>
      </c>
      <c r="E34" s="78">
        <f t="shared" si="16"/>
        <v>7.2</v>
      </c>
      <c r="F34" s="52">
        <v>4</v>
      </c>
      <c r="G34" s="78">
        <f t="shared" si="17"/>
        <v>7.2</v>
      </c>
      <c r="H34" s="53">
        <v>4</v>
      </c>
      <c r="I34" s="78">
        <f t="shared" si="18"/>
        <v>21.6</v>
      </c>
      <c r="J34" s="51">
        <v>12</v>
      </c>
      <c r="K34" s="78">
        <f t="shared" si="19"/>
        <v>9</v>
      </c>
      <c r="L34" s="52">
        <v>5</v>
      </c>
      <c r="M34" s="78">
        <f t="shared" si="20"/>
        <v>9</v>
      </c>
      <c r="N34" s="53">
        <v>5</v>
      </c>
      <c r="O34" s="78">
        <f t="shared" si="21"/>
        <v>27</v>
      </c>
      <c r="P34" s="51">
        <v>15</v>
      </c>
      <c r="Q34" s="78">
        <f t="shared" si="22"/>
        <v>12.6</v>
      </c>
      <c r="R34" s="54">
        <v>7</v>
      </c>
      <c r="S34" s="78">
        <f t="shared" si="23"/>
        <v>10.8</v>
      </c>
      <c r="T34" s="51">
        <v>6</v>
      </c>
      <c r="U34" s="78">
        <f t="shared" si="24"/>
        <v>14.4</v>
      </c>
      <c r="V34" s="51">
        <v>8</v>
      </c>
      <c r="W34" s="78">
        <f t="shared" si="25"/>
        <v>7.2</v>
      </c>
      <c r="X34" s="52">
        <v>4</v>
      </c>
      <c r="Y34" s="78">
        <f t="shared" si="26"/>
        <v>5.4</v>
      </c>
      <c r="Z34" s="53">
        <v>3</v>
      </c>
      <c r="AA34" s="78">
        <f t="shared" si="27"/>
        <v>18</v>
      </c>
      <c r="AB34" s="51">
        <v>10</v>
      </c>
      <c r="AC34" s="78">
        <f t="shared" si="28"/>
        <v>7.2</v>
      </c>
      <c r="AD34" s="54">
        <v>4</v>
      </c>
      <c r="AE34" s="78">
        <f t="shared" si="29"/>
        <v>5.4</v>
      </c>
      <c r="AF34" s="51">
        <v>3</v>
      </c>
    </row>
    <row r="35" spans="1:35" x14ac:dyDescent="0.2">
      <c r="A35" s="30">
        <v>10</v>
      </c>
      <c r="B35" s="55" t="s">
        <v>24</v>
      </c>
      <c r="C35" s="78">
        <f t="shared" si="15"/>
        <v>21.6</v>
      </c>
      <c r="D35" s="51">
        <v>12</v>
      </c>
      <c r="E35" s="78">
        <f t="shared" si="16"/>
        <v>9</v>
      </c>
      <c r="F35" s="52">
        <v>5</v>
      </c>
      <c r="G35" s="78">
        <f t="shared" si="17"/>
        <v>9</v>
      </c>
      <c r="H35" s="53">
        <v>5</v>
      </c>
      <c r="I35" s="78">
        <f t="shared" si="18"/>
        <v>27</v>
      </c>
      <c r="J35" s="51">
        <v>15</v>
      </c>
      <c r="K35" s="78">
        <f t="shared" si="19"/>
        <v>9</v>
      </c>
      <c r="L35" s="52">
        <v>5</v>
      </c>
      <c r="M35" s="78">
        <f t="shared" si="20"/>
        <v>9</v>
      </c>
      <c r="N35" s="53">
        <v>5</v>
      </c>
      <c r="O35" s="78">
        <f t="shared" si="21"/>
        <v>32.4</v>
      </c>
      <c r="P35" s="51">
        <v>18</v>
      </c>
      <c r="Q35" s="78">
        <f t="shared" si="22"/>
        <v>14.4</v>
      </c>
      <c r="R35" s="54">
        <v>8</v>
      </c>
      <c r="S35" s="78">
        <f t="shared" si="23"/>
        <v>12.6</v>
      </c>
      <c r="T35" s="51">
        <v>7</v>
      </c>
      <c r="U35" s="78">
        <f t="shared" si="24"/>
        <v>18</v>
      </c>
      <c r="V35" s="51">
        <v>10</v>
      </c>
      <c r="W35" s="78">
        <f t="shared" si="25"/>
        <v>7.2</v>
      </c>
      <c r="X35" s="52">
        <v>4</v>
      </c>
      <c r="Y35" s="78">
        <f t="shared" si="26"/>
        <v>5.4</v>
      </c>
      <c r="Z35" s="53">
        <v>3</v>
      </c>
      <c r="AA35" s="78">
        <f t="shared" si="27"/>
        <v>14.4</v>
      </c>
      <c r="AB35" s="51">
        <v>8</v>
      </c>
      <c r="AC35" s="78">
        <f t="shared" si="28"/>
        <v>7.2</v>
      </c>
      <c r="AD35" s="54">
        <v>4</v>
      </c>
      <c r="AE35" s="78">
        <f t="shared" si="29"/>
        <v>5.4</v>
      </c>
      <c r="AF35" s="51">
        <v>3</v>
      </c>
    </row>
    <row r="36" spans="1:35" x14ac:dyDescent="0.2">
      <c r="A36" s="30">
        <v>11</v>
      </c>
      <c r="B36" s="55" t="s">
        <v>25</v>
      </c>
      <c r="C36" s="78">
        <f t="shared" si="15"/>
        <v>21.6</v>
      </c>
      <c r="D36" s="51">
        <v>12</v>
      </c>
      <c r="E36" s="78">
        <f t="shared" si="16"/>
        <v>9</v>
      </c>
      <c r="F36" s="52">
        <v>5</v>
      </c>
      <c r="G36" s="78">
        <f t="shared" si="17"/>
        <v>9</v>
      </c>
      <c r="H36" s="53">
        <v>5</v>
      </c>
      <c r="I36" s="78">
        <f t="shared" si="18"/>
        <v>27</v>
      </c>
      <c r="J36" s="51">
        <v>15</v>
      </c>
      <c r="K36" s="78">
        <f t="shared" si="19"/>
        <v>12.6</v>
      </c>
      <c r="L36" s="52">
        <v>7</v>
      </c>
      <c r="M36" s="78">
        <f t="shared" si="20"/>
        <v>10.8</v>
      </c>
      <c r="N36" s="53">
        <v>6</v>
      </c>
      <c r="O36" s="78">
        <f t="shared" si="21"/>
        <v>32.4</v>
      </c>
      <c r="P36" s="51">
        <v>18</v>
      </c>
      <c r="Q36" s="78">
        <f t="shared" si="22"/>
        <v>14.4</v>
      </c>
      <c r="R36" s="54">
        <v>8</v>
      </c>
      <c r="S36" s="78">
        <f t="shared" si="23"/>
        <v>12.6</v>
      </c>
      <c r="T36" s="51">
        <v>7</v>
      </c>
      <c r="U36" s="78">
        <f t="shared" si="24"/>
        <v>18</v>
      </c>
      <c r="V36" s="51">
        <v>10</v>
      </c>
      <c r="W36" s="78">
        <f t="shared" si="25"/>
        <v>9</v>
      </c>
      <c r="X36" s="52">
        <v>5</v>
      </c>
      <c r="Y36" s="78">
        <f t="shared" si="26"/>
        <v>9</v>
      </c>
      <c r="Z36" s="53">
        <v>5</v>
      </c>
      <c r="AA36" s="78">
        <f t="shared" si="27"/>
        <v>21.6</v>
      </c>
      <c r="AB36" s="51">
        <v>12</v>
      </c>
      <c r="AC36" s="78">
        <f t="shared" si="28"/>
        <v>9</v>
      </c>
      <c r="AD36" s="54">
        <v>5</v>
      </c>
      <c r="AE36" s="78">
        <f t="shared" si="29"/>
        <v>9</v>
      </c>
      <c r="AF36" s="51">
        <v>5</v>
      </c>
    </row>
    <row r="37" spans="1:35" x14ac:dyDescent="0.2">
      <c r="A37" s="30">
        <v>12</v>
      </c>
      <c r="B37" s="69" t="s">
        <v>40</v>
      </c>
      <c r="C37" s="78">
        <f t="shared" si="15"/>
        <v>21.6</v>
      </c>
      <c r="D37" s="51">
        <v>12</v>
      </c>
      <c r="E37" s="78">
        <f t="shared" si="16"/>
        <v>9</v>
      </c>
      <c r="F37" s="52">
        <v>5</v>
      </c>
      <c r="G37" s="78">
        <f t="shared" si="17"/>
        <v>9</v>
      </c>
      <c r="H37" s="53">
        <v>5</v>
      </c>
      <c r="I37" s="78">
        <f t="shared" si="18"/>
        <v>27</v>
      </c>
      <c r="J37" s="51">
        <v>15</v>
      </c>
      <c r="K37" s="78">
        <f t="shared" si="19"/>
        <v>16.2</v>
      </c>
      <c r="L37" s="52">
        <v>9</v>
      </c>
      <c r="M37" s="78">
        <f t="shared" si="20"/>
        <v>14.4</v>
      </c>
      <c r="N37" s="53">
        <v>8</v>
      </c>
      <c r="O37" s="78">
        <f t="shared" si="21"/>
        <v>32.4</v>
      </c>
      <c r="P37" s="51">
        <v>18</v>
      </c>
      <c r="Q37" s="78">
        <f t="shared" si="22"/>
        <v>14.4</v>
      </c>
      <c r="R37" s="54">
        <v>8</v>
      </c>
      <c r="S37" s="78">
        <f t="shared" si="23"/>
        <v>12.6</v>
      </c>
      <c r="T37" s="51">
        <v>7</v>
      </c>
      <c r="U37" s="78">
        <f t="shared" si="24"/>
        <v>27</v>
      </c>
      <c r="V37" s="51">
        <v>15</v>
      </c>
      <c r="W37" s="78">
        <f t="shared" si="25"/>
        <v>12.6</v>
      </c>
      <c r="X37" s="52">
        <v>7</v>
      </c>
      <c r="Y37" s="78">
        <f t="shared" si="26"/>
        <v>10.8</v>
      </c>
      <c r="Z37" s="53">
        <v>6</v>
      </c>
      <c r="AA37" s="78">
        <f t="shared" si="27"/>
        <v>32.4</v>
      </c>
      <c r="AB37" s="51">
        <v>18</v>
      </c>
      <c r="AC37" s="78">
        <f t="shared" si="28"/>
        <v>14.4</v>
      </c>
      <c r="AD37" s="54">
        <v>8</v>
      </c>
      <c r="AE37" s="78">
        <f t="shared" si="29"/>
        <v>12.6</v>
      </c>
      <c r="AF37" s="51">
        <v>7</v>
      </c>
    </row>
    <row r="38" spans="1:35" ht="15.75" thickBot="1" x14ac:dyDescent="0.25">
      <c r="A38" s="30">
        <v>13</v>
      </c>
      <c r="B38" s="85" t="s">
        <v>26</v>
      </c>
      <c r="C38" s="78">
        <f t="shared" si="15"/>
        <v>36</v>
      </c>
      <c r="D38" s="51">
        <v>20</v>
      </c>
      <c r="E38" s="78">
        <f t="shared" si="16"/>
        <v>14.4</v>
      </c>
      <c r="F38" s="52">
        <v>8</v>
      </c>
      <c r="G38" s="78">
        <f t="shared" si="17"/>
        <v>12.6</v>
      </c>
      <c r="H38" s="53">
        <v>7</v>
      </c>
      <c r="I38" s="78">
        <f t="shared" si="18"/>
        <v>36</v>
      </c>
      <c r="J38" s="51">
        <v>20</v>
      </c>
      <c r="K38" s="78">
        <f t="shared" si="19"/>
        <v>14.4</v>
      </c>
      <c r="L38" s="52">
        <v>8</v>
      </c>
      <c r="M38" s="78">
        <f t="shared" si="20"/>
        <v>12.6</v>
      </c>
      <c r="N38" s="53">
        <v>7</v>
      </c>
      <c r="O38" s="78">
        <f t="shared" si="21"/>
        <v>45</v>
      </c>
      <c r="P38" s="51">
        <v>25</v>
      </c>
      <c r="Q38" s="78">
        <f t="shared" si="22"/>
        <v>18</v>
      </c>
      <c r="R38" s="54">
        <v>10</v>
      </c>
      <c r="S38" s="78">
        <f t="shared" si="23"/>
        <v>16.2</v>
      </c>
      <c r="T38" s="51">
        <v>9</v>
      </c>
      <c r="U38" s="78">
        <f t="shared" si="24"/>
        <v>32.4</v>
      </c>
      <c r="V38" s="51">
        <v>18</v>
      </c>
      <c r="W38" s="78">
        <f t="shared" si="25"/>
        <v>14.4</v>
      </c>
      <c r="X38" s="52">
        <v>8</v>
      </c>
      <c r="Y38" s="78">
        <f t="shared" si="26"/>
        <v>12.6</v>
      </c>
      <c r="Z38" s="53">
        <v>7</v>
      </c>
      <c r="AA38" s="78">
        <f t="shared" si="27"/>
        <v>36</v>
      </c>
      <c r="AB38" s="51">
        <v>20</v>
      </c>
      <c r="AC38" s="78">
        <f t="shared" si="28"/>
        <v>14.4</v>
      </c>
      <c r="AD38" s="54">
        <v>8</v>
      </c>
      <c r="AE38" s="78">
        <f t="shared" si="29"/>
        <v>12.6</v>
      </c>
      <c r="AF38" s="51">
        <v>7</v>
      </c>
      <c r="AI38" t="s">
        <v>35</v>
      </c>
    </row>
    <row r="39" spans="1:35" x14ac:dyDescent="0.2">
      <c r="A39" s="10"/>
      <c r="B39" s="56"/>
      <c r="C39" s="56"/>
      <c r="D39" s="57"/>
      <c r="E39" s="57"/>
      <c r="F39" s="58"/>
      <c r="G39" s="58"/>
      <c r="H39" s="59"/>
      <c r="I39" s="59"/>
      <c r="J39" s="60"/>
      <c r="K39" s="60"/>
      <c r="L39" s="61"/>
      <c r="M39" s="61"/>
      <c r="N39" s="61"/>
      <c r="O39" s="61"/>
      <c r="P39" s="62"/>
      <c r="Q39" s="62"/>
      <c r="R39" s="61"/>
      <c r="S39" s="61"/>
      <c r="T39" s="59"/>
      <c r="U39" s="59"/>
      <c r="V39" s="63"/>
      <c r="W39" s="63"/>
      <c r="X39" s="58"/>
      <c r="Y39" s="58"/>
      <c r="Z39" s="58"/>
      <c r="AA39" s="58"/>
      <c r="AB39" s="60"/>
      <c r="AC39" s="60"/>
      <c r="AD39" s="58"/>
      <c r="AE39" s="58"/>
    </row>
    <row r="40" spans="1:35" ht="15.75" thickBot="1" x14ac:dyDescent="0.25">
      <c r="A40" s="10"/>
      <c r="B40" s="87" t="s">
        <v>48</v>
      </c>
      <c r="C40" s="56"/>
      <c r="D40" s="64"/>
      <c r="E40" s="64"/>
      <c r="F40" s="58"/>
      <c r="G40" s="58"/>
      <c r="H40" s="59"/>
      <c r="I40" s="59"/>
      <c r="J40" s="64"/>
      <c r="K40" s="64"/>
      <c r="L40" s="58"/>
      <c r="M40" s="58"/>
      <c r="N40" s="59"/>
      <c r="O40" s="59"/>
      <c r="P40" s="64"/>
      <c r="Q40" s="64"/>
      <c r="R40" s="58"/>
      <c r="S40" s="58"/>
      <c r="T40" s="59"/>
      <c r="U40" s="59"/>
      <c r="V40" s="64"/>
      <c r="W40" s="64"/>
      <c r="X40" s="58"/>
      <c r="Y40" s="58"/>
      <c r="Z40" s="58"/>
      <c r="AA40" s="58"/>
      <c r="AB40" s="64"/>
      <c r="AC40" s="64"/>
      <c r="AD40" s="58"/>
      <c r="AE40" s="58"/>
    </row>
    <row r="41" spans="1:35" x14ac:dyDescent="0.2">
      <c r="A41" s="38"/>
      <c r="B41" s="11" t="s">
        <v>55</v>
      </c>
      <c r="C41" s="12"/>
      <c r="D41" s="12"/>
      <c r="E41" s="12"/>
      <c r="F41" s="12" t="s">
        <v>36</v>
      </c>
      <c r="G41" s="12"/>
      <c r="H41" s="15"/>
      <c r="I41" s="13"/>
      <c r="J41" s="12"/>
      <c r="K41" s="12"/>
      <c r="L41" s="12" t="s">
        <v>37</v>
      </c>
      <c r="M41" s="12"/>
      <c r="N41" s="13"/>
      <c r="O41" s="80"/>
      <c r="P41" s="12"/>
      <c r="Q41" s="12"/>
      <c r="R41" s="12" t="s">
        <v>38</v>
      </c>
      <c r="S41" s="12"/>
      <c r="T41" s="15"/>
      <c r="U41" s="18"/>
      <c r="V41" s="64"/>
      <c r="W41" s="64"/>
      <c r="X41" s="58"/>
      <c r="Y41" s="58"/>
      <c r="Z41" s="58"/>
      <c r="AA41" s="58"/>
      <c r="AB41" s="64"/>
      <c r="AC41" s="64"/>
      <c r="AD41" s="58"/>
      <c r="AE41" s="58"/>
    </row>
    <row r="42" spans="1:35" ht="15.75" thickBot="1" x14ac:dyDescent="0.25">
      <c r="A42" s="38"/>
      <c r="B42" s="16" t="s">
        <v>6</v>
      </c>
      <c r="C42" s="56"/>
      <c r="D42" s="18"/>
      <c r="E42" s="20"/>
      <c r="F42" s="17" t="s">
        <v>25</v>
      </c>
      <c r="G42" s="17"/>
      <c r="H42" s="21"/>
      <c r="I42" s="20"/>
      <c r="J42" s="20"/>
      <c r="K42" s="20"/>
      <c r="L42" s="20" t="s">
        <v>41</v>
      </c>
      <c r="M42" s="20"/>
      <c r="N42" s="20"/>
      <c r="O42" s="22"/>
      <c r="P42" s="20"/>
      <c r="Q42" s="20" t="s">
        <v>43</v>
      </c>
      <c r="R42" s="20"/>
      <c r="S42" s="20"/>
      <c r="T42" s="21"/>
      <c r="U42" s="18"/>
      <c r="V42" s="64"/>
      <c r="W42" s="64"/>
      <c r="X42" s="58"/>
      <c r="Y42" s="58"/>
      <c r="Z42" s="58"/>
      <c r="AA42" s="58"/>
      <c r="AB42" s="64"/>
      <c r="AC42" s="64"/>
      <c r="AD42" s="58"/>
      <c r="AE42" s="58"/>
    </row>
    <row r="43" spans="1:35" ht="15.75" thickBot="1" x14ac:dyDescent="0.25">
      <c r="A43" s="38"/>
      <c r="B43" s="86" t="s">
        <v>12</v>
      </c>
      <c r="C43" s="95" t="s">
        <v>13</v>
      </c>
      <c r="D43" s="96"/>
      <c r="E43" s="95" t="s">
        <v>14</v>
      </c>
      <c r="F43" s="96"/>
      <c r="G43" s="101" t="s">
        <v>15</v>
      </c>
      <c r="H43" s="96"/>
      <c r="I43" s="95" t="s">
        <v>13</v>
      </c>
      <c r="J43" s="96"/>
      <c r="K43" s="95" t="s">
        <v>14</v>
      </c>
      <c r="L43" s="96"/>
      <c r="M43" s="101" t="s">
        <v>15</v>
      </c>
      <c r="N43" s="96"/>
      <c r="O43" s="102" t="s">
        <v>13</v>
      </c>
      <c r="P43" s="98"/>
      <c r="Q43" s="102" t="s">
        <v>14</v>
      </c>
      <c r="R43" s="98"/>
      <c r="S43" s="97" t="s">
        <v>15</v>
      </c>
      <c r="T43" s="98"/>
      <c r="V43" s="64"/>
      <c r="W43" s="64"/>
      <c r="X43" s="58"/>
      <c r="Y43" s="58"/>
      <c r="Z43" s="58"/>
      <c r="AA43" s="58"/>
      <c r="AB43" s="64"/>
      <c r="AC43" s="64"/>
      <c r="AD43" s="58"/>
      <c r="AE43" s="58"/>
    </row>
    <row r="44" spans="1:35" x14ac:dyDescent="0.2">
      <c r="A44" s="30">
        <v>1</v>
      </c>
      <c r="B44" s="65" t="s">
        <v>16</v>
      </c>
      <c r="C44" s="78">
        <f t="shared" ref="C44:C56" si="30">D44*$AG$8</f>
        <v>54</v>
      </c>
      <c r="D44" s="49">
        <v>30</v>
      </c>
      <c r="E44" s="78">
        <f t="shared" ref="E44:E56" si="31">F44*$AG$8</f>
        <v>21.6</v>
      </c>
      <c r="F44" s="48">
        <v>12</v>
      </c>
      <c r="G44" s="78">
        <f t="shared" ref="G44:G56" si="32">H44*$AG$8</f>
        <v>19.8</v>
      </c>
      <c r="H44" s="49">
        <v>11</v>
      </c>
      <c r="I44" s="78">
        <f t="shared" ref="I44:I56" si="33">J44*$AG$8</f>
        <v>54</v>
      </c>
      <c r="J44" s="45">
        <v>30</v>
      </c>
      <c r="K44" s="78">
        <f t="shared" ref="K44:K56" si="34">L44*$AG$8</f>
        <v>21.6</v>
      </c>
      <c r="L44" s="48">
        <v>12</v>
      </c>
      <c r="M44" s="78">
        <f t="shared" ref="M44:M56" si="35">N44*$AG$8</f>
        <v>19.8</v>
      </c>
      <c r="N44" s="49">
        <v>11</v>
      </c>
      <c r="O44" s="78">
        <f t="shared" ref="O44:O56" si="36">P44*$AG$8</f>
        <v>81</v>
      </c>
      <c r="P44" s="45">
        <v>45</v>
      </c>
      <c r="Q44" s="78">
        <f t="shared" ref="Q44:Q56" si="37">R44*$AG$8</f>
        <v>32.4</v>
      </c>
      <c r="R44" s="66">
        <v>18</v>
      </c>
      <c r="S44" s="78">
        <f t="shared" ref="S44:S56" si="38">T44*$AG$8</f>
        <v>28.8</v>
      </c>
      <c r="T44" s="67">
        <v>16</v>
      </c>
      <c r="U44" s="79"/>
      <c r="V44" s="68"/>
      <c r="W44" s="68"/>
      <c r="X44" s="59"/>
      <c r="Y44" s="59"/>
      <c r="Z44" s="58"/>
      <c r="AA44" s="58"/>
      <c r="AB44" s="64"/>
      <c r="AC44" s="64"/>
      <c r="AD44" s="58"/>
      <c r="AE44" s="58"/>
    </row>
    <row r="45" spans="1:35" x14ac:dyDescent="0.2">
      <c r="A45" s="30">
        <v>2</v>
      </c>
      <c r="B45" s="65" t="s">
        <v>17</v>
      </c>
      <c r="C45" s="78">
        <f t="shared" si="30"/>
        <v>45</v>
      </c>
      <c r="D45" s="51">
        <v>25</v>
      </c>
      <c r="E45" s="78">
        <f t="shared" si="31"/>
        <v>18</v>
      </c>
      <c r="F45" s="54">
        <v>10</v>
      </c>
      <c r="G45" s="78">
        <f t="shared" si="32"/>
        <v>16.2</v>
      </c>
      <c r="H45" s="51">
        <v>9</v>
      </c>
      <c r="I45" s="78">
        <f t="shared" si="33"/>
        <v>54</v>
      </c>
      <c r="J45" s="51">
        <v>30</v>
      </c>
      <c r="K45" s="78">
        <f t="shared" si="34"/>
        <v>18</v>
      </c>
      <c r="L45" s="54">
        <v>10</v>
      </c>
      <c r="M45" s="78">
        <f t="shared" si="35"/>
        <v>16.2</v>
      </c>
      <c r="N45" s="51">
        <v>9</v>
      </c>
      <c r="O45" s="78">
        <f t="shared" si="36"/>
        <v>72</v>
      </c>
      <c r="P45" s="49">
        <v>40</v>
      </c>
      <c r="Q45" s="78">
        <f t="shared" si="37"/>
        <v>28.8</v>
      </c>
      <c r="R45" s="52">
        <v>16</v>
      </c>
      <c r="S45" s="78">
        <f t="shared" si="38"/>
        <v>25.2</v>
      </c>
      <c r="T45" s="37">
        <v>14</v>
      </c>
      <c r="U45" s="79"/>
      <c r="V45" s="68"/>
      <c r="W45" s="68"/>
      <c r="X45" s="59"/>
      <c r="Y45" s="59"/>
      <c r="Z45" s="58"/>
      <c r="AA45" s="58"/>
      <c r="AB45" s="64"/>
      <c r="AC45" s="64"/>
      <c r="AD45" s="58"/>
      <c r="AE45" s="58"/>
    </row>
    <row r="46" spans="1:35" x14ac:dyDescent="0.2">
      <c r="A46" s="30">
        <v>3</v>
      </c>
      <c r="B46" s="69" t="s">
        <v>18</v>
      </c>
      <c r="C46" s="78">
        <f t="shared" si="30"/>
        <v>45</v>
      </c>
      <c r="D46" s="51">
        <v>25</v>
      </c>
      <c r="E46" s="78">
        <f t="shared" si="31"/>
        <v>18</v>
      </c>
      <c r="F46" s="54">
        <v>10</v>
      </c>
      <c r="G46" s="78">
        <f t="shared" si="32"/>
        <v>16.2</v>
      </c>
      <c r="H46" s="51">
        <v>9</v>
      </c>
      <c r="I46" s="78">
        <f t="shared" si="33"/>
        <v>45</v>
      </c>
      <c r="J46" s="51">
        <v>25</v>
      </c>
      <c r="K46" s="78">
        <f t="shared" si="34"/>
        <v>18</v>
      </c>
      <c r="L46" s="54">
        <v>10</v>
      </c>
      <c r="M46" s="78">
        <f t="shared" si="35"/>
        <v>16.2</v>
      </c>
      <c r="N46" s="51">
        <v>9</v>
      </c>
      <c r="O46" s="78">
        <f t="shared" si="36"/>
        <v>72</v>
      </c>
      <c r="P46" s="49">
        <v>40</v>
      </c>
      <c r="Q46" s="78">
        <f t="shared" si="37"/>
        <v>28.8</v>
      </c>
      <c r="R46" s="46">
        <v>16</v>
      </c>
      <c r="S46" s="78">
        <f t="shared" si="38"/>
        <v>25.2</v>
      </c>
      <c r="T46" s="70">
        <v>14</v>
      </c>
      <c r="U46" s="79"/>
      <c r="V46" s="7"/>
      <c r="W46" s="7"/>
      <c r="X46" s="29"/>
      <c r="Y46" s="29"/>
    </row>
    <row r="47" spans="1:35" x14ac:dyDescent="0.2">
      <c r="A47" s="30">
        <v>4</v>
      </c>
      <c r="B47" s="69" t="s">
        <v>19</v>
      </c>
      <c r="C47" s="78">
        <f t="shared" si="30"/>
        <v>36</v>
      </c>
      <c r="D47" s="49">
        <v>20</v>
      </c>
      <c r="E47" s="78">
        <f t="shared" si="31"/>
        <v>16.2</v>
      </c>
      <c r="F47" s="54">
        <v>9</v>
      </c>
      <c r="G47" s="78">
        <f t="shared" si="32"/>
        <v>14.4</v>
      </c>
      <c r="H47" s="51">
        <v>8</v>
      </c>
      <c r="I47" s="78">
        <f t="shared" si="33"/>
        <v>36</v>
      </c>
      <c r="J47" s="49">
        <v>20</v>
      </c>
      <c r="K47" s="78">
        <f t="shared" si="34"/>
        <v>16.2</v>
      </c>
      <c r="L47" s="54">
        <v>9</v>
      </c>
      <c r="M47" s="78">
        <f t="shared" si="35"/>
        <v>14.4</v>
      </c>
      <c r="N47" s="51">
        <v>8</v>
      </c>
      <c r="O47" s="78">
        <f t="shared" si="36"/>
        <v>63</v>
      </c>
      <c r="P47" s="51">
        <v>35</v>
      </c>
      <c r="Q47" s="78">
        <f t="shared" si="37"/>
        <v>25.2</v>
      </c>
      <c r="R47" s="46">
        <v>14</v>
      </c>
      <c r="S47" s="78">
        <f t="shared" si="38"/>
        <v>21.6</v>
      </c>
      <c r="T47" s="37">
        <v>12</v>
      </c>
      <c r="U47" s="79"/>
      <c r="V47" s="7"/>
      <c r="W47" s="7"/>
      <c r="X47" s="71"/>
      <c r="Y47" s="71"/>
    </row>
    <row r="48" spans="1:35" x14ac:dyDescent="0.2">
      <c r="A48" s="30">
        <v>5</v>
      </c>
      <c r="B48" s="69" t="s">
        <v>20</v>
      </c>
      <c r="C48" s="78">
        <f t="shared" si="30"/>
        <v>32.4</v>
      </c>
      <c r="D48" s="51">
        <v>18</v>
      </c>
      <c r="E48" s="78">
        <f t="shared" si="31"/>
        <v>14.4</v>
      </c>
      <c r="F48" s="54">
        <v>8</v>
      </c>
      <c r="G48" s="78">
        <f t="shared" si="32"/>
        <v>12.6</v>
      </c>
      <c r="H48" s="51">
        <v>7</v>
      </c>
      <c r="I48" s="78">
        <f t="shared" si="33"/>
        <v>32.4</v>
      </c>
      <c r="J48" s="51">
        <v>18</v>
      </c>
      <c r="K48" s="78">
        <f t="shared" si="34"/>
        <v>14.4</v>
      </c>
      <c r="L48" s="54">
        <v>8</v>
      </c>
      <c r="M48" s="78">
        <f t="shared" si="35"/>
        <v>12.6</v>
      </c>
      <c r="N48" s="51">
        <v>7</v>
      </c>
      <c r="O48" s="78">
        <f t="shared" si="36"/>
        <v>54</v>
      </c>
      <c r="P48" s="51">
        <v>30</v>
      </c>
      <c r="Q48" s="78">
        <f t="shared" si="37"/>
        <v>21.6</v>
      </c>
      <c r="R48" s="52">
        <v>12</v>
      </c>
      <c r="S48" s="78">
        <f t="shared" si="38"/>
        <v>19.8</v>
      </c>
      <c r="T48" s="37">
        <v>11</v>
      </c>
      <c r="U48" s="79"/>
      <c r="V48" s="72"/>
      <c r="W48" s="72"/>
      <c r="X48" s="72"/>
      <c r="Y48" s="72"/>
      <c r="Z48" s="18"/>
      <c r="AA48" s="18"/>
    </row>
    <row r="49" spans="1:34" x14ac:dyDescent="0.2">
      <c r="A49" s="30">
        <v>6</v>
      </c>
      <c r="B49" s="69" t="s">
        <v>39</v>
      </c>
      <c r="C49" s="78">
        <f t="shared" si="30"/>
        <v>21.6</v>
      </c>
      <c r="D49" s="51">
        <v>12</v>
      </c>
      <c r="E49" s="78">
        <f t="shared" si="31"/>
        <v>10.8</v>
      </c>
      <c r="F49" s="54">
        <v>6</v>
      </c>
      <c r="G49" s="78">
        <f t="shared" si="32"/>
        <v>10.8</v>
      </c>
      <c r="H49" s="51">
        <v>6</v>
      </c>
      <c r="I49" s="78">
        <f t="shared" si="33"/>
        <v>21.6</v>
      </c>
      <c r="J49" s="51">
        <v>12</v>
      </c>
      <c r="K49" s="78">
        <f t="shared" si="34"/>
        <v>10.8</v>
      </c>
      <c r="L49" s="54">
        <v>6</v>
      </c>
      <c r="M49" s="78">
        <f t="shared" si="35"/>
        <v>10.8</v>
      </c>
      <c r="N49" s="51">
        <v>6</v>
      </c>
      <c r="O49" s="78">
        <f t="shared" si="36"/>
        <v>36</v>
      </c>
      <c r="P49" s="51">
        <v>20</v>
      </c>
      <c r="Q49" s="78">
        <f t="shared" si="37"/>
        <v>16.2</v>
      </c>
      <c r="R49" s="73">
        <v>9</v>
      </c>
      <c r="S49" s="78">
        <f t="shared" si="38"/>
        <v>14.4</v>
      </c>
      <c r="T49" s="37">
        <v>8</v>
      </c>
      <c r="U49" s="79"/>
      <c r="V49" s="74"/>
      <c r="W49" s="74"/>
      <c r="X49" s="74"/>
      <c r="Y49" s="74"/>
      <c r="Z49" s="56"/>
      <c r="AA49" s="56"/>
    </row>
    <row r="50" spans="1:34" x14ac:dyDescent="0.2">
      <c r="A50" s="30">
        <v>7</v>
      </c>
      <c r="B50" s="69" t="s">
        <v>21</v>
      </c>
      <c r="C50" s="78">
        <f t="shared" si="30"/>
        <v>27</v>
      </c>
      <c r="D50" s="51">
        <v>15</v>
      </c>
      <c r="E50" s="78">
        <f t="shared" si="31"/>
        <v>12.6</v>
      </c>
      <c r="F50" s="54">
        <v>7</v>
      </c>
      <c r="G50" s="78">
        <f t="shared" si="32"/>
        <v>12.6</v>
      </c>
      <c r="H50" s="51">
        <v>7</v>
      </c>
      <c r="I50" s="78">
        <f t="shared" si="33"/>
        <v>27</v>
      </c>
      <c r="J50" s="51">
        <v>15</v>
      </c>
      <c r="K50" s="78">
        <f t="shared" si="34"/>
        <v>12.6</v>
      </c>
      <c r="L50" s="54">
        <v>7</v>
      </c>
      <c r="M50" s="78">
        <f t="shared" si="35"/>
        <v>12.6</v>
      </c>
      <c r="N50" s="51">
        <v>7</v>
      </c>
      <c r="O50" s="78">
        <f t="shared" si="36"/>
        <v>45</v>
      </c>
      <c r="P50" s="51">
        <v>25</v>
      </c>
      <c r="Q50" s="78">
        <f t="shared" si="37"/>
        <v>18</v>
      </c>
      <c r="R50" s="73">
        <v>10</v>
      </c>
      <c r="S50" s="78">
        <f t="shared" si="38"/>
        <v>16.2</v>
      </c>
      <c r="T50" s="37">
        <v>9</v>
      </c>
      <c r="U50" s="79"/>
      <c r="V50" s="68"/>
      <c r="W50" s="68"/>
      <c r="X50" s="59"/>
      <c r="Y50" s="59"/>
      <c r="Z50" s="58"/>
      <c r="AA50" s="58"/>
    </row>
    <row r="51" spans="1:34" x14ac:dyDescent="0.2">
      <c r="A51" s="30">
        <v>8</v>
      </c>
      <c r="B51" s="69" t="s">
        <v>42</v>
      </c>
      <c r="C51" s="78">
        <f t="shared" si="30"/>
        <v>32.4</v>
      </c>
      <c r="D51" s="51">
        <v>18</v>
      </c>
      <c r="E51" s="78">
        <f t="shared" si="31"/>
        <v>14.4</v>
      </c>
      <c r="F51" s="54">
        <v>8</v>
      </c>
      <c r="G51" s="78">
        <f t="shared" si="32"/>
        <v>12.6</v>
      </c>
      <c r="H51" s="51">
        <v>7</v>
      </c>
      <c r="I51" s="78">
        <f t="shared" si="33"/>
        <v>32.4</v>
      </c>
      <c r="J51" s="51">
        <v>18</v>
      </c>
      <c r="K51" s="78">
        <f t="shared" si="34"/>
        <v>14.4</v>
      </c>
      <c r="L51" s="54">
        <v>8</v>
      </c>
      <c r="M51" s="78">
        <f t="shared" si="35"/>
        <v>12.6</v>
      </c>
      <c r="N51" s="51">
        <v>7</v>
      </c>
      <c r="O51" s="78">
        <f t="shared" si="36"/>
        <v>45</v>
      </c>
      <c r="P51" s="51">
        <v>25</v>
      </c>
      <c r="Q51" s="78">
        <f t="shared" si="37"/>
        <v>18</v>
      </c>
      <c r="R51" s="52">
        <v>10</v>
      </c>
      <c r="S51" s="78">
        <f t="shared" si="38"/>
        <v>16.2</v>
      </c>
      <c r="T51" s="37">
        <v>9</v>
      </c>
      <c r="U51" s="79"/>
      <c r="V51" s="68"/>
      <c r="W51" s="68"/>
      <c r="X51" s="59"/>
      <c r="Y51" s="59"/>
      <c r="Z51" s="58"/>
      <c r="AA51" s="58"/>
    </row>
    <row r="52" spans="1:34" x14ac:dyDescent="0.2">
      <c r="A52" s="30">
        <v>9</v>
      </c>
      <c r="B52" s="69" t="s">
        <v>23</v>
      </c>
      <c r="C52" s="78">
        <f t="shared" si="30"/>
        <v>18</v>
      </c>
      <c r="D52" s="51">
        <v>10</v>
      </c>
      <c r="E52" s="78">
        <f t="shared" si="31"/>
        <v>9</v>
      </c>
      <c r="F52" s="54">
        <v>5</v>
      </c>
      <c r="G52" s="78">
        <f t="shared" si="32"/>
        <v>9</v>
      </c>
      <c r="H52" s="51">
        <v>5</v>
      </c>
      <c r="I52" s="78">
        <f t="shared" si="33"/>
        <v>27</v>
      </c>
      <c r="J52" s="51">
        <v>15</v>
      </c>
      <c r="K52" s="78">
        <f t="shared" si="34"/>
        <v>12.6</v>
      </c>
      <c r="L52" s="54">
        <v>7</v>
      </c>
      <c r="M52" s="78">
        <f t="shared" si="35"/>
        <v>12.6</v>
      </c>
      <c r="N52" s="51">
        <v>7</v>
      </c>
      <c r="O52" s="78">
        <f t="shared" si="36"/>
        <v>32.4</v>
      </c>
      <c r="P52" s="51">
        <v>18</v>
      </c>
      <c r="Q52" s="78">
        <f t="shared" si="37"/>
        <v>14.4</v>
      </c>
      <c r="R52" s="52">
        <v>8</v>
      </c>
      <c r="S52" s="78">
        <f t="shared" si="38"/>
        <v>12.6</v>
      </c>
      <c r="T52" s="75">
        <v>7</v>
      </c>
      <c r="U52" s="79"/>
      <c r="V52" s="68"/>
      <c r="W52" s="68"/>
      <c r="X52" s="59"/>
      <c r="Y52" s="59"/>
      <c r="Z52" s="58"/>
      <c r="AA52" s="58"/>
    </row>
    <row r="53" spans="1:34" x14ac:dyDescent="0.2">
      <c r="A53" s="30">
        <v>10</v>
      </c>
      <c r="B53" s="69" t="s">
        <v>24</v>
      </c>
      <c r="C53" s="78">
        <f t="shared" si="30"/>
        <v>21.6</v>
      </c>
      <c r="D53" s="51">
        <v>12</v>
      </c>
      <c r="E53" s="78">
        <f t="shared" si="31"/>
        <v>10.8</v>
      </c>
      <c r="F53" s="54">
        <v>6</v>
      </c>
      <c r="G53" s="78">
        <f t="shared" si="32"/>
        <v>10.8</v>
      </c>
      <c r="H53" s="51">
        <v>6</v>
      </c>
      <c r="I53" s="78">
        <f t="shared" si="33"/>
        <v>32.4</v>
      </c>
      <c r="J53" s="51">
        <v>18</v>
      </c>
      <c r="K53" s="78">
        <f t="shared" si="34"/>
        <v>14.4</v>
      </c>
      <c r="L53" s="54">
        <v>8</v>
      </c>
      <c r="M53" s="78">
        <f t="shared" si="35"/>
        <v>12.6</v>
      </c>
      <c r="N53" s="51">
        <v>7</v>
      </c>
      <c r="O53" s="78">
        <f t="shared" si="36"/>
        <v>36</v>
      </c>
      <c r="P53" s="51">
        <v>20</v>
      </c>
      <c r="Q53" s="78">
        <f t="shared" si="37"/>
        <v>14.4</v>
      </c>
      <c r="R53" s="52">
        <v>8</v>
      </c>
      <c r="S53" s="78">
        <f t="shared" si="38"/>
        <v>12.6</v>
      </c>
      <c r="T53" s="37">
        <v>7</v>
      </c>
      <c r="U53" s="79"/>
      <c r="V53" s="68"/>
      <c r="W53" s="68"/>
      <c r="X53" s="59"/>
      <c r="Y53" s="59"/>
      <c r="Z53" s="58"/>
      <c r="AA53" s="58"/>
    </row>
    <row r="54" spans="1:34" x14ac:dyDescent="0.2">
      <c r="A54" s="30">
        <v>11</v>
      </c>
      <c r="B54" s="69" t="s">
        <v>25</v>
      </c>
      <c r="C54" s="78">
        <f t="shared" si="30"/>
        <v>14.4</v>
      </c>
      <c r="D54" s="51">
        <v>8</v>
      </c>
      <c r="E54" s="78">
        <f t="shared" si="31"/>
        <v>7.2</v>
      </c>
      <c r="F54" s="54">
        <v>4</v>
      </c>
      <c r="G54" s="78">
        <f t="shared" si="32"/>
        <v>7.2</v>
      </c>
      <c r="H54" s="51">
        <v>4</v>
      </c>
      <c r="I54" s="78">
        <f t="shared" si="33"/>
        <v>27</v>
      </c>
      <c r="J54" s="51">
        <v>15</v>
      </c>
      <c r="K54" s="78">
        <f t="shared" si="34"/>
        <v>10.8</v>
      </c>
      <c r="L54" s="54">
        <v>6</v>
      </c>
      <c r="M54" s="78">
        <f t="shared" si="35"/>
        <v>10.8</v>
      </c>
      <c r="N54" s="51">
        <v>6</v>
      </c>
      <c r="O54" s="78">
        <f t="shared" si="36"/>
        <v>32.4</v>
      </c>
      <c r="P54" s="51">
        <v>18</v>
      </c>
      <c r="Q54" s="78">
        <f t="shared" si="37"/>
        <v>12.6</v>
      </c>
      <c r="R54" s="52">
        <v>7</v>
      </c>
      <c r="S54" s="78">
        <f t="shared" si="38"/>
        <v>12.6</v>
      </c>
      <c r="T54" s="37">
        <v>7</v>
      </c>
      <c r="U54" s="79"/>
      <c r="V54" s="68"/>
      <c r="W54" s="68"/>
      <c r="X54" s="59"/>
      <c r="Y54" s="59"/>
      <c r="Z54" s="58"/>
      <c r="AA54" s="58"/>
    </row>
    <row r="55" spans="1:34" x14ac:dyDescent="0.2">
      <c r="A55" s="30">
        <v>12</v>
      </c>
      <c r="B55" s="69" t="s">
        <v>40</v>
      </c>
      <c r="C55" s="78">
        <f t="shared" si="30"/>
        <v>21.6</v>
      </c>
      <c r="D55" s="51">
        <v>12</v>
      </c>
      <c r="E55" s="78">
        <f t="shared" si="31"/>
        <v>10.8</v>
      </c>
      <c r="F55" s="54">
        <v>6</v>
      </c>
      <c r="G55" s="78">
        <f t="shared" si="32"/>
        <v>10.8</v>
      </c>
      <c r="H55" s="51">
        <v>6</v>
      </c>
      <c r="I55" s="78">
        <f t="shared" si="33"/>
        <v>14.4</v>
      </c>
      <c r="J55" s="51">
        <v>8</v>
      </c>
      <c r="K55" s="78">
        <f t="shared" si="34"/>
        <v>7.2</v>
      </c>
      <c r="L55" s="54">
        <v>4</v>
      </c>
      <c r="M55" s="78">
        <f t="shared" si="35"/>
        <v>7.2</v>
      </c>
      <c r="N55" s="51">
        <v>4</v>
      </c>
      <c r="O55" s="78">
        <f t="shared" si="36"/>
        <v>21.6</v>
      </c>
      <c r="P55" s="51">
        <v>12</v>
      </c>
      <c r="Q55" s="78">
        <f t="shared" si="37"/>
        <v>10.8</v>
      </c>
      <c r="R55" s="52">
        <v>6</v>
      </c>
      <c r="S55" s="78">
        <f t="shared" si="38"/>
        <v>10.8</v>
      </c>
      <c r="T55" s="37">
        <v>6</v>
      </c>
      <c r="U55" s="79"/>
      <c r="V55" s="68"/>
      <c r="W55" s="68"/>
      <c r="X55" s="59"/>
      <c r="Y55" s="59"/>
      <c r="Z55" s="59"/>
      <c r="AA55" s="59"/>
    </row>
    <row r="56" spans="1:34" ht="15.75" thickBot="1" x14ac:dyDescent="0.25">
      <c r="A56" s="30">
        <v>13</v>
      </c>
      <c r="B56" s="84" t="s">
        <v>26</v>
      </c>
      <c r="C56" s="78">
        <f t="shared" si="30"/>
        <v>32.4</v>
      </c>
      <c r="D56" s="51">
        <v>18</v>
      </c>
      <c r="E56" s="78">
        <f t="shared" si="31"/>
        <v>14.4</v>
      </c>
      <c r="F56" s="54">
        <v>8</v>
      </c>
      <c r="G56" s="78">
        <f t="shared" si="32"/>
        <v>12.6</v>
      </c>
      <c r="H56" s="51">
        <v>7</v>
      </c>
      <c r="I56" s="78">
        <f t="shared" si="33"/>
        <v>21.6</v>
      </c>
      <c r="J56" s="51">
        <v>12</v>
      </c>
      <c r="K56" s="78">
        <f t="shared" si="34"/>
        <v>10.8</v>
      </c>
      <c r="L56" s="54">
        <v>6</v>
      </c>
      <c r="M56" s="78">
        <f t="shared" si="35"/>
        <v>10.8</v>
      </c>
      <c r="N56" s="51">
        <v>6</v>
      </c>
      <c r="O56" s="78">
        <f t="shared" si="36"/>
        <v>14.4</v>
      </c>
      <c r="P56" s="51">
        <v>8</v>
      </c>
      <c r="Q56" s="78">
        <f t="shared" si="37"/>
        <v>7.2</v>
      </c>
      <c r="R56" s="52">
        <v>4</v>
      </c>
      <c r="S56" s="78">
        <f t="shared" si="38"/>
        <v>7.2</v>
      </c>
      <c r="T56" s="37">
        <v>4</v>
      </c>
      <c r="U56" s="79"/>
      <c r="V56" s="68"/>
      <c r="W56" s="68"/>
      <c r="X56" s="59"/>
      <c r="Y56" s="59"/>
      <c r="Z56" s="59"/>
      <c r="AA56" s="59"/>
    </row>
    <row r="57" spans="1:34" x14ac:dyDescent="0.2">
      <c r="A57" s="10"/>
      <c r="B57" s="56"/>
      <c r="C57" s="56"/>
      <c r="D57" s="62"/>
      <c r="E57" s="62"/>
      <c r="F57" s="58"/>
      <c r="G57" s="58"/>
      <c r="H57" s="59"/>
      <c r="I57" s="59"/>
      <c r="J57" s="62"/>
      <c r="K57" s="62"/>
      <c r="L57" s="58"/>
      <c r="M57" s="58"/>
      <c r="N57" s="59"/>
      <c r="O57" s="59"/>
      <c r="P57" s="62"/>
      <c r="Q57" s="62"/>
      <c r="R57" s="58"/>
      <c r="S57" s="58"/>
      <c r="T57" s="59"/>
      <c r="U57" s="59"/>
      <c r="V57" s="64"/>
      <c r="W57" s="64"/>
      <c r="X57" s="58"/>
      <c r="Y57" s="58"/>
      <c r="Z57" s="59"/>
      <c r="AA57" s="59"/>
    </row>
    <row r="58" spans="1:34" x14ac:dyDescent="0.2">
      <c r="A58" s="10"/>
      <c r="G58" s="58"/>
      <c r="H58" s="59"/>
      <c r="I58" s="59"/>
      <c r="J58" s="68"/>
      <c r="K58" s="68"/>
      <c r="L58" s="58"/>
      <c r="M58" s="58"/>
      <c r="N58" s="59"/>
      <c r="O58" s="59"/>
      <c r="P58" s="68"/>
      <c r="Q58" s="68"/>
      <c r="R58" s="58"/>
      <c r="S58" s="58"/>
      <c r="T58" s="59"/>
      <c r="U58" s="59"/>
      <c r="V58" s="64"/>
      <c r="W58" s="64"/>
      <c r="X58" s="58"/>
      <c r="Y58" s="58"/>
      <c r="Z58" s="59"/>
      <c r="AA58" s="59"/>
    </row>
    <row r="60" spans="1:34" ht="14.45" customHeight="1" x14ac:dyDescent="0.2"/>
    <row r="63" spans="1:34" x14ac:dyDescent="0.2">
      <c r="AH63">
        <v>0.75</v>
      </c>
    </row>
  </sheetData>
  <mergeCells count="39">
    <mergeCell ref="G43:H43"/>
    <mergeCell ref="AE25:AF25"/>
    <mergeCell ref="S25:T25"/>
    <mergeCell ref="U25:V25"/>
    <mergeCell ref="W25:X25"/>
    <mergeCell ref="Y25:Z25"/>
    <mergeCell ref="AA25:AB25"/>
    <mergeCell ref="AC25:AD25"/>
    <mergeCell ref="K25:L25"/>
    <mergeCell ref="M25:N25"/>
    <mergeCell ref="O25:P25"/>
    <mergeCell ref="Q25:R25"/>
    <mergeCell ref="I43:J43"/>
    <mergeCell ref="K43:L43"/>
    <mergeCell ref="M43:N43"/>
    <mergeCell ref="O43:P43"/>
    <mergeCell ref="AA7:AB7"/>
    <mergeCell ref="AC7:AD7"/>
    <mergeCell ref="AE7:AF7"/>
    <mergeCell ref="C43:D43"/>
    <mergeCell ref="E43:F43"/>
    <mergeCell ref="Q7:R7"/>
    <mergeCell ref="S7:T7"/>
    <mergeCell ref="Y7:Z7"/>
    <mergeCell ref="W7:X7"/>
    <mergeCell ref="U7:V7"/>
    <mergeCell ref="Q43:R43"/>
    <mergeCell ref="S43:T43"/>
    <mergeCell ref="C25:D25"/>
    <mergeCell ref="E25:F25"/>
    <mergeCell ref="G25:H25"/>
    <mergeCell ref="I25:J25"/>
    <mergeCell ref="O7:P7"/>
    <mergeCell ref="M7:N7"/>
    <mergeCell ref="C7:D7"/>
    <mergeCell ref="E7:F7"/>
    <mergeCell ref="G7:H7"/>
    <mergeCell ref="I7:J7"/>
    <mergeCell ref="K7:L7"/>
  </mergeCells>
  <pageMargins left="0.25" right="0.25" top="0.75" bottom="0.75" header="0.3" footer="0.3"/>
  <pageSetup paperSize="5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"/>
  <sheetViews>
    <sheetView topLeftCell="A28" workbookViewId="0">
      <selection activeCell="M59" sqref="M59"/>
    </sheetView>
  </sheetViews>
  <sheetFormatPr defaultRowHeight="15" x14ac:dyDescent="0.2"/>
  <cols>
    <col min="2" max="2" width="14.52734375" bestFit="1" customWidth="1"/>
    <col min="8" max="8" width="10.76171875" customWidth="1"/>
    <col min="11" max="11" width="11.296875" bestFit="1" customWidth="1"/>
  </cols>
  <sheetData>
    <row r="1" spans="1:12" ht="15.75" thickBot="1" x14ac:dyDescent="0.25">
      <c r="A1" s="8" t="s">
        <v>51</v>
      </c>
      <c r="B1" s="88" t="s">
        <v>45</v>
      </c>
      <c r="C1" s="104" t="s">
        <v>59</v>
      </c>
      <c r="D1" s="105"/>
      <c r="E1" s="105"/>
      <c r="F1" s="105"/>
      <c r="G1" s="105"/>
      <c r="H1" s="105"/>
      <c r="I1" s="105"/>
      <c r="J1" s="105"/>
      <c r="K1" s="105"/>
      <c r="L1" s="106"/>
    </row>
    <row r="2" spans="1:12" x14ac:dyDescent="0.2">
      <c r="A2" s="10"/>
      <c r="B2" s="11" t="s">
        <v>54</v>
      </c>
      <c r="C2" s="12" t="s">
        <v>1</v>
      </c>
      <c r="D2" s="12"/>
      <c r="E2" s="14" t="s">
        <v>2</v>
      </c>
      <c r="F2" s="89"/>
      <c r="G2" s="14"/>
      <c r="H2" s="89" t="s">
        <v>3</v>
      </c>
      <c r="I2" s="14" t="s">
        <v>4</v>
      </c>
      <c r="J2" s="89"/>
      <c r="K2" s="14" t="s">
        <v>5</v>
      </c>
      <c r="L2" s="89"/>
    </row>
    <row r="3" spans="1:12" ht="15.75" thickBot="1" x14ac:dyDescent="0.25">
      <c r="A3" s="10"/>
      <c r="B3" s="16" t="s">
        <v>6</v>
      </c>
      <c r="C3" s="17" t="s">
        <v>7</v>
      </c>
      <c r="D3" s="17"/>
      <c r="E3" s="22" t="s">
        <v>8</v>
      </c>
      <c r="F3" s="92"/>
      <c r="G3" s="22" t="s">
        <v>9</v>
      </c>
      <c r="H3" s="21"/>
      <c r="I3" s="19" t="s">
        <v>10</v>
      </c>
      <c r="J3" s="21"/>
      <c r="K3" s="19" t="s">
        <v>11</v>
      </c>
      <c r="L3" s="21"/>
    </row>
    <row r="4" spans="1:12" ht="15.75" thickBot="1" x14ac:dyDescent="0.25">
      <c r="A4" s="10"/>
      <c r="B4" s="82" t="s">
        <v>12</v>
      </c>
      <c r="C4" s="99" t="s">
        <v>57</v>
      </c>
      <c r="D4" s="103"/>
      <c r="E4" s="99" t="s">
        <v>57</v>
      </c>
      <c r="F4" s="103"/>
      <c r="G4" s="99" t="s">
        <v>57</v>
      </c>
      <c r="H4" s="103"/>
      <c r="I4" s="99" t="s">
        <v>57</v>
      </c>
      <c r="J4" s="103"/>
      <c r="K4" s="99" t="s">
        <v>57</v>
      </c>
      <c r="L4" s="103"/>
    </row>
    <row r="5" spans="1:12" x14ac:dyDescent="0.2">
      <c r="A5" s="10">
        <v>1</v>
      </c>
      <c r="B5" s="44" t="s">
        <v>16</v>
      </c>
      <c r="C5" s="78">
        <f>D5*'Dutchside Taxi Tariffs'!$AG$8</f>
        <v>10.8</v>
      </c>
      <c r="D5" s="26">
        <f>'Dutchside Taxi Tariffs'!D8*'Dutchside Taxi Tariffs'!$AH$63</f>
        <v>6</v>
      </c>
      <c r="E5" s="78">
        <f>F5*'Dutchside Taxi Tariffs'!$AG$8</f>
        <v>10.8</v>
      </c>
      <c r="F5" s="26">
        <f>'Dutchside Taxi Tariffs'!J8*'Dutchside Taxi Tariffs'!$AH$63</f>
        <v>6</v>
      </c>
      <c r="G5" s="78">
        <f>H5*'Dutchside Taxi Tariffs'!$AG$8</f>
        <v>20.25</v>
      </c>
      <c r="H5" s="26">
        <f>'Dutchside Taxi Tariffs'!P8*'Dutchside Taxi Tariffs'!$AH$63</f>
        <v>11.25</v>
      </c>
      <c r="I5" s="78">
        <f>J5*'Dutchside Taxi Tariffs'!$AG$8</f>
        <v>27</v>
      </c>
      <c r="J5" s="26">
        <f>'Dutchside Taxi Tariffs'!V8*'Dutchside Taxi Tariffs'!$AH$63</f>
        <v>15</v>
      </c>
      <c r="K5" s="78">
        <f>L5*'Dutchside Taxi Tariffs'!$AG$8</f>
        <v>27</v>
      </c>
      <c r="L5" s="26">
        <f>'Dutchside Taxi Tariffs'!AB8*'Dutchside Taxi Tariffs'!$AH$63</f>
        <v>15</v>
      </c>
    </row>
    <row r="6" spans="1:12" x14ac:dyDescent="0.2">
      <c r="A6" s="30">
        <v>2</v>
      </c>
      <c r="B6" s="50" t="s">
        <v>17</v>
      </c>
      <c r="C6" s="78">
        <f>D6*'Dutchside Taxi Tariffs'!$AG$8</f>
        <v>10.8</v>
      </c>
      <c r="D6" s="26">
        <f>'Dutchside Taxi Tariffs'!D9*'Dutchside Taxi Tariffs'!$AH$63</f>
        <v>6</v>
      </c>
      <c r="E6" s="78">
        <f>F6*'Dutchside Taxi Tariffs'!$AG$8</f>
        <v>10.8</v>
      </c>
      <c r="F6" s="26">
        <f>'Dutchside Taxi Tariffs'!J9*'Dutchside Taxi Tariffs'!$AH$63</f>
        <v>6</v>
      </c>
      <c r="G6" s="78">
        <f>H6*'Dutchside Taxi Tariffs'!$AG$8</f>
        <v>16.2</v>
      </c>
      <c r="H6" s="26">
        <f>'Dutchside Taxi Tariffs'!P9*'Dutchside Taxi Tariffs'!$AH$63</f>
        <v>9</v>
      </c>
      <c r="I6" s="78">
        <f>J6*'Dutchside Taxi Tariffs'!$AG$8</f>
        <v>27</v>
      </c>
      <c r="J6" s="26">
        <f>'Dutchside Taxi Tariffs'!V9*'Dutchside Taxi Tariffs'!$AH$63</f>
        <v>15</v>
      </c>
      <c r="K6" s="78">
        <f>L6*'Dutchside Taxi Tariffs'!$AG$8</f>
        <v>20.25</v>
      </c>
      <c r="L6" s="26">
        <f>'Dutchside Taxi Tariffs'!AB9*'Dutchside Taxi Tariffs'!$AH$63</f>
        <v>11.25</v>
      </c>
    </row>
    <row r="7" spans="1:12" x14ac:dyDescent="0.2">
      <c r="A7" s="30">
        <v>3</v>
      </c>
      <c r="B7" s="69" t="s">
        <v>18</v>
      </c>
      <c r="C7" s="78">
        <f>D7*'Dutchside Taxi Tariffs'!$AG$8</f>
        <v>20.25</v>
      </c>
      <c r="D7" s="26">
        <f>'Dutchside Taxi Tariffs'!D10*'Dutchside Taxi Tariffs'!$AH$63</f>
        <v>11.25</v>
      </c>
      <c r="E7" s="78">
        <f>F7*'Dutchside Taxi Tariffs'!$AG$8</f>
        <v>16.2</v>
      </c>
      <c r="F7" s="26">
        <f>'Dutchside Taxi Tariffs'!J10*'Dutchside Taxi Tariffs'!$AH$63</f>
        <v>9</v>
      </c>
      <c r="G7" s="78">
        <f>H7*'Dutchside Taxi Tariffs'!$AG$8</f>
        <v>10.8</v>
      </c>
      <c r="H7" s="26">
        <f>'Dutchside Taxi Tariffs'!P10*'Dutchside Taxi Tariffs'!$AH$63</f>
        <v>6</v>
      </c>
      <c r="I7" s="78">
        <f>J7*'Dutchside Taxi Tariffs'!$AG$8</f>
        <v>20.25</v>
      </c>
      <c r="J7" s="26">
        <f>'Dutchside Taxi Tariffs'!V10*'Dutchside Taxi Tariffs'!$AH$63</f>
        <v>11.25</v>
      </c>
      <c r="K7" s="78">
        <f>L7*'Dutchside Taxi Tariffs'!$AG$8</f>
        <v>14.85</v>
      </c>
      <c r="L7" s="26">
        <f>'Dutchside Taxi Tariffs'!AB10*'Dutchside Taxi Tariffs'!$AH$63</f>
        <v>8.25</v>
      </c>
    </row>
    <row r="8" spans="1:12" x14ac:dyDescent="0.2">
      <c r="A8" s="30">
        <v>4</v>
      </c>
      <c r="B8" s="69" t="s">
        <v>19</v>
      </c>
      <c r="C8" s="78">
        <f>D8*'Dutchside Taxi Tariffs'!$AG$8</f>
        <v>27</v>
      </c>
      <c r="D8" s="26">
        <f>'Dutchside Taxi Tariffs'!D11*'Dutchside Taxi Tariffs'!$AH$63</f>
        <v>15</v>
      </c>
      <c r="E8" s="78">
        <f>F8*'Dutchside Taxi Tariffs'!$AG$8</f>
        <v>20.25</v>
      </c>
      <c r="F8" s="26">
        <f>'Dutchside Taxi Tariffs'!J11*'Dutchside Taxi Tariffs'!$AH$63</f>
        <v>11.25</v>
      </c>
      <c r="G8" s="78">
        <f>H8*'Dutchside Taxi Tariffs'!$AG$8</f>
        <v>20.25</v>
      </c>
      <c r="H8" s="26">
        <f>'Dutchside Taxi Tariffs'!P11*'Dutchside Taxi Tariffs'!$AH$63</f>
        <v>11.25</v>
      </c>
      <c r="I8" s="78">
        <f>J8*'Dutchside Taxi Tariffs'!$AG$8</f>
        <v>10.8</v>
      </c>
      <c r="J8" s="26">
        <f>'Dutchside Taxi Tariffs'!V11*'Dutchside Taxi Tariffs'!$AH$63</f>
        <v>6</v>
      </c>
      <c r="K8" s="78">
        <f>L8*'Dutchside Taxi Tariffs'!$AG$8</f>
        <v>13.5</v>
      </c>
      <c r="L8" s="26">
        <f>'Dutchside Taxi Tariffs'!AB11*'Dutchside Taxi Tariffs'!$AH$63</f>
        <v>7.5</v>
      </c>
    </row>
    <row r="9" spans="1:12" x14ac:dyDescent="0.2">
      <c r="A9" s="30">
        <v>5</v>
      </c>
      <c r="B9" s="69" t="s">
        <v>20</v>
      </c>
      <c r="C9" s="78">
        <f>D9*'Dutchside Taxi Tariffs'!$AG$8</f>
        <v>27</v>
      </c>
      <c r="D9" s="26">
        <f>'Dutchside Taxi Tariffs'!D12*'Dutchside Taxi Tariffs'!$AH$63</f>
        <v>15</v>
      </c>
      <c r="E9" s="78">
        <f>F9*'Dutchside Taxi Tariffs'!$AG$8</f>
        <v>20.25</v>
      </c>
      <c r="F9" s="26">
        <f>'Dutchside Taxi Tariffs'!J12*'Dutchside Taxi Tariffs'!$AH$63</f>
        <v>11.25</v>
      </c>
      <c r="G9" s="78">
        <f>H9*'Dutchside Taxi Tariffs'!$AG$8</f>
        <v>20.25</v>
      </c>
      <c r="H9" s="26">
        <f>'Dutchside Taxi Tariffs'!P12*'Dutchside Taxi Tariffs'!$AH$63</f>
        <v>11.25</v>
      </c>
      <c r="I9" s="78">
        <f>J9*'Dutchside Taxi Tariffs'!$AG$8</f>
        <v>13.5</v>
      </c>
      <c r="J9" s="26">
        <f>'Dutchside Taxi Tariffs'!V12*'Dutchside Taxi Tariffs'!$AH$63</f>
        <v>7.5</v>
      </c>
      <c r="K9" s="78">
        <f>L9*'Dutchside Taxi Tariffs'!$AG$8</f>
        <v>10.8</v>
      </c>
      <c r="L9" s="26">
        <f>'Dutchside Taxi Tariffs'!AB12*'Dutchside Taxi Tariffs'!$AH$63</f>
        <v>6</v>
      </c>
    </row>
    <row r="10" spans="1:12" x14ac:dyDescent="0.2">
      <c r="A10" s="30">
        <v>6</v>
      </c>
      <c r="B10" s="69" t="s">
        <v>39</v>
      </c>
      <c r="C10" s="78">
        <f>D10*'Dutchside Taxi Tariffs'!$AG$8</f>
        <v>33.75</v>
      </c>
      <c r="D10" s="26">
        <f>'Dutchside Taxi Tariffs'!D13*'Dutchside Taxi Tariffs'!$AH$63</f>
        <v>18.75</v>
      </c>
      <c r="E10" s="78">
        <f>F10*'Dutchside Taxi Tariffs'!$AG$8</f>
        <v>27</v>
      </c>
      <c r="F10" s="26">
        <f>'Dutchside Taxi Tariffs'!J13*'Dutchside Taxi Tariffs'!$AH$63</f>
        <v>15</v>
      </c>
      <c r="G10" s="78">
        <f>H10*'Dutchside Taxi Tariffs'!$AG$8</f>
        <v>27</v>
      </c>
      <c r="H10" s="26">
        <f>'Dutchside Taxi Tariffs'!P13*'Dutchside Taxi Tariffs'!$AH$63</f>
        <v>15</v>
      </c>
      <c r="I10" s="78">
        <f>J10*'Dutchside Taxi Tariffs'!$AG$8</f>
        <v>20.25</v>
      </c>
      <c r="J10" s="26">
        <f>'Dutchside Taxi Tariffs'!V13*'Dutchside Taxi Tariffs'!$AH$63</f>
        <v>11.25</v>
      </c>
      <c r="K10" s="78">
        <f>L10*'Dutchside Taxi Tariffs'!$AG$8</f>
        <v>16.2</v>
      </c>
      <c r="L10" s="26">
        <f>'Dutchside Taxi Tariffs'!AB13*'Dutchside Taxi Tariffs'!$AH$63</f>
        <v>9</v>
      </c>
    </row>
    <row r="11" spans="1:12" x14ac:dyDescent="0.2">
      <c r="A11" s="30">
        <v>7</v>
      </c>
      <c r="B11" s="69" t="s">
        <v>21</v>
      </c>
      <c r="C11" s="78">
        <f>D11*'Dutchside Taxi Tariffs'!$AG$8</f>
        <v>40.5</v>
      </c>
      <c r="D11" s="26">
        <f>'Dutchside Taxi Tariffs'!D14*'Dutchside Taxi Tariffs'!$AH$63</f>
        <v>22.5</v>
      </c>
      <c r="E11" s="78">
        <f>F11*'Dutchside Taxi Tariffs'!$AG$8</f>
        <v>27</v>
      </c>
      <c r="F11" s="26">
        <f>'Dutchside Taxi Tariffs'!J14*'Dutchside Taxi Tariffs'!$AH$63</f>
        <v>15</v>
      </c>
      <c r="G11" s="78">
        <f>H11*'Dutchside Taxi Tariffs'!$AG$8</f>
        <v>27</v>
      </c>
      <c r="H11" s="26">
        <f>'Dutchside Taxi Tariffs'!P14*'Dutchside Taxi Tariffs'!$AH$63</f>
        <v>15</v>
      </c>
      <c r="I11" s="78">
        <f>J11*'Dutchside Taxi Tariffs'!$AG$8</f>
        <v>20.25</v>
      </c>
      <c r="J11" s="26">
        <f>'Dutchside Taxi Tariffs'!V14*'Dutchside Taxi Tariffs'!$AH$63</f>
        <v>11.25</v>
      </c>
      <c r="K11" s="78">
        <f>L11*'Dutchside Taxi Tariffs'!$AG$8</f>
        <v>20.25</v>
      </c>
      <c r="L11" s="26">
        <f>'Dutchside Taxi Tariffs'!AB14*'Dutchside Taxi Tariffs'!$AH$63</f>
        <v>11.25</v>
      </c>
    </row>
    <row r="12" spans="1:12" x14ac:dyDescent="0.2">
      <c r="A12" s="30">
        <v>8</v>
      </c>
      <c r="B12" s="69" t="s">
        <v>22</v>
      </c>
      <c r="C12" s="78">
        <f>D12*'Dutchside Taxi Tariffs'!$AG$8</f>
        <v>40.5</v>
      </c>
      <c r="D12" s="26">
        <f>'Dutchside Taxi Tariffs'!D15*'Dutchside Taxi Tariffs'!$AH$63</f>
        <v>22.5</v>
      </c>
      <c r="E12" s="78">
        <f>F12*'Dutchside Taxi Tariffs'!$AG$8</f>
        <v>33.75</v>
      </c>
      <c r="F12" s="26">
        <f>'Dutchside Taxi Tariffs'!J15*'Dutchside Taxi Tariffs'!$AH$63</f>
        <v>18.75</v>
      </c>
      <c r="G12" s="78">
        <f>H12*'Dutchside Taxi Tariffs'!$AG$8</f>
        <v>33.75</v>
      </c>
      <c r="H12" s="26">
        <f>'Dutchside Taxi Tariffs'!P15*'Dutchside Taxi Tariffs'!$AH$63</f>
        <v>18.75</v>
      </c>
      <c r="I12" s="78">
        <f>J12*'Dutchside Taxi Tariffs'!$AG$8</f>
        <v>24.3</v>
      </c>
      <c r="J12" s="26">
        <f>'Dutchside Taxi Tariffs'!V15*'Dutchside Taxi Tariffs'!$AH$63</f>
        <v>13.5</v>
      </c>
      <c r="K12" s="78">
        <f>L12*'Dutchside Taxi Tariffs'!$AG$8</f>
        <v>24.3</v>
      </c>
      <c r="L12" s="26">
        <f>'Dutchside Taxi Tariffs'!AB15*'Dutchside Taxi Tariffs'!$AH$63</f>
        <v>13.5</v>
      </c>
    </row>
    <row r="13" spans="1:12" x14ac:dyDescent="0.2">
      <c r="A13" s="30">
        <v>9</v>
      </c>
      <c r="B13" s="69" t="s">
        <v>23</v>
      </c>
      <c r="C13" s="78">
        <f>D13*'Dutchside Taxi Tariffs'!$AG$8</f>
        <v>33.75</v>
      </c>
      <c r="D13" s="26">
        <f>'Dutchside Taxi Tariffs'!D16*'Dutchside Taxi Tariffs'!$AH$63</f>
        <v>18.75</v>
      </c>
      <c r="E13" s="78">
        <f>F13*'Dutchside Taxi Tariffs'!$AG$8</f>
        <v>27</v>
      </c>
      <c r="F13" s="26">
        <f>'Dutchside Taxi Tariffs'!J16*'Dutchside Taxi Tariffs'!$AH$63</f>
        <v>15</v>
      </c>
      <c r="G13" s="78">
        <f>H13*'Dutchside Taxi Tariffs'!$AG$8</f>
        <v>27</v>
      </c>
      <c r="H13" s="26">
        <f>'Dutchside Taxi Tariffs'!P16*'Dutchside Taxi Tariffs'!$AH$63</f>
        <v>15</v>
      </c>
      <c r="I13" s="78">
        <f>J13*'Dutchside Taxi Tariffs'!$AG$8</f>
        <v>24.3</v>
      </c>
      <c r="J13" s="26">
        <f>'Dutchside Taxi Tariffs'!V16*'Dutchside Taxi Tariffs'!$AH$63</f>
        <v>13.5</v>
      </c>
      <c r="K13" s="78">
        <f>L13*'Dutchside Taxi Tariffs'!$AG$8</f>
        <v>20.25</v>
      </c>
      <c r="L13" s="26">
        <f>'Dutchside Taxi Tariffs'!AB16*'Dutchside Taxi Tariffs'!$AH$63</f>
        <v>11.25</v>
      </c>
    </row>
    <row r="14" spans="1:12" x14ac:dyDescent="0.2">
      <c r="A14" s="30">
        <v>10</v>
      </c>
      <c r="B14" s="69" t="s">
        <v>24</v>
      </c>
      <c r="C14" s="78">
        <f>D14*'Dutchside Taxi Tariffs'!$AG$8</f>
        <v>40.5</v>
      </c>
      <c r="D14" s="26">
        <f>'Dutchside Taxi Tariffs'!D17*'Dutchside Taxi Tariffs'!$AH$63</f>
        <v>22.5</v>
      </c>
      <c r="E14" s="78">
        <f>F14*'Dutchside Taxi Tariffs'!$AG$8</f>
        <v>33.75</v>
      </c>
      <c r="F14" s="26">
        <f>'Dutchside Taxi Tariffs'!J17*'Dutchside Taxi Tariffs'!$AH$63</f>
        <v>18.75</v>
      </c>
      <c r="G14" s="78">
        <f>H14*'Dutchside Taxi Tariffs'!$AG$8</f>
        <v>33.75</v>
      </c>
      <c r="H14" s="26">
        <f>'Dutchside Taxi Tariffs'!P17*'Dutchside Taxi Tariffs'!$AH$63</f>
        <v>18.75</v>
      </c>
      <c r="I14" s="78">
        <f>J14*'Dutchside Taxi Tariffs'!$AG$8</f>
        <v>27</v>
      </c>
      <c r="J14" s="26">
        <f>'Dutchside Taxi Tariffs'!V17*'Dutchside Taxi Tariffs'!$AH$63</f>
        <v>15</v>
      </c>
      <c r="K14" s="78">
        <f>L14*'Dutchside Taxi Tariffs'!$AG$8</f>
        <v>24.3</v>
      </c>
      <c r="L14" s="26">
        <f>'Dutchside Taxi Tariffs'!AB17*'Dutchside Taxi Tariffs'!$AH$63</f>
        <v>13.5</v>
      </c>
    </row>
    <row r="15" spans="1:12" x14ac:dyDescent="0.2">
      <c r="A15" s="30">
        <v>11</v>
      </c>
      <c r="B15" s="69" t="s">
        <v>25</v>
      </c>
      <c r="C15" s="78">
        <f>D15*'Dutchside Taxi Tariffs'!$AG$8</f>
        <v>40.5</v>
      </c>
      <c r="D15" s="26">
        <f>'Dutchside Taxi Tariffs'!D18*'Dutchside Taxi Tariffs'!$AH$63</f>
        <v>22.5</v>
      </c>
      <c r="E15" s="78">
        <f>F15*'Dutchside Taxi Tariffs'!$AG$8</f>
        <v>33.75</v>
      </c>
      <c r="F15" s="26">
        <f>'Dutchside Taxi Tariffs'!J18*'Dutchside Taxi Tariffs'!$AH$63</f>
        <v>18.75</v>
      </c>
      <c r="G15" s="78">
        <f>H15*'Dutchside Taxi Tariffs'!$AG$8</f>
        <v>33.75</v>
      </c>
      <c r="H15" s="26">
        <f>'Dutchside Taxi Tariffs'!P18*'Dutchside Taxi Tariffs'!$AH$63</f>
        <v>18.75</v>
      </c>
      <c r="I15" s="78">
        <f>J15*'Dutchside Taxi Tariffs'!$AG$8</f>
        <v>27</v>
      </c>
      <c r="J15" s="26">
        <f>'Dutchside Taxi Tariffs'!V18*'Dutchside Taxi Tariffs'!$AH$63</f>
        <v>15</v>
      </c>
      <c r="K15" s="78">
        <f>L15*'Dutchside Taxi Tariffs'!$AG$8</f>
        <v>27</v>
      </c>
      <c r="L15" s="26">
        <f>'Dutchside Taxi Tariffs'!AB18*'Dutchside Taxi Tariffs'!$AH$63</f>
        <v>15</v>
      </c>
    </row>
    <row r="16" spans="1:12" x14ac:dyDescent="0.2">
      <c r="A16" s="30">
        <v>12</v>
      </c>
      <c r="B16" s="69" t="s">
        <v>40</v>
      </c>
      <c r="C16" s="78">
        <f>D16*'Dutchside Taxi Tariffs'!$AG$8</f>
        <v>47.25</v>
      </c>
      <c r="D16" s="26">
        <f>'Dutchside Taxi Tariffs'!D19*'Dutchside Taxi Tariffs'!$AH$63</f>
        <v>26.25</v>
      </c>
      <c r="E16" s="78">
        <f>F16*'Dutchside Taxi Tariffs'!$AG$8</f>
        <v>40.5</v>
      </c>
      <c r="F16" s="26">
        <f>'Dutchside Taxi Tariffs'!J19*'Dutchside Taxi Tariffs'!$AH$63</f>
        <v>22.5</v>
      </c>
      <c r="G16" s="78">
        <f>H16*'Dutchside Taxi Tariffs'!$AG$8</f>
        <v>33.75</v>
      </c>
      <c r="H16" s="26">
        <f>'Dutchside Taxi Tariffs'!P19*'Dutchside Taxi Tariffs'!$AH$63</f>
        <v>18.75</v>
      </c>
      <c r="I16" s="78">
        <f>J16*'Dutchside Taxi Tariffs'!$AG$8</f>
        <v>27</v>
      </c>
      <c r="J16" s="26">
        <f>'Dutchside Taxi Tariffs'!V19*'Dutchside Taxi Tariffs'!$AH$63</f>
        <v>15</v>
      </c>
      <c r="K16" s="78">
        <f>L16*'Dutchside Taxi Tariffs'!$AG$8</f>
        <v>27</v>
      </c>
      <c r="L16" s="26">
        <f>'Dutchside Taxi Tariffs'!AB19*'Dutchside Taxi Tariffs'!$AH$63</f>
        <v>15</v>
      </c>
    </row>
    <row r="17" spans="1:12" ht="15.75" thickBot="1" x14ac:dyDescent="0.25">
      <c r="A17" s="30">
        <v>13</v>
      </c>
      <c r="B17" s="84" t="s">
        <v>26</v>
      </c>
      <c r="C17" s="78">
        <f>D17*'Dutchside Taxi Tariffs'!$AG$8</f>
        <v>67.5</v>
      </c>
      <c r="D17" s="26">
        <f>'Dutchside Taxi Tariffs'!D20*'Dutchside Taxi Tariffs'!$AH$63</f>
        <v>37.5</v>
      </c>
      <c r="E17" s="78">
        <f>F17*'Dutchside Taxi Tariffs'!$AG$8</f>
        <v>60.75</v>
      </c>
      <c r="F17" s="26">
        <f>'Dutchside Taxi Tariffs'!J20*'Dutchside Taxi Tariffs'!$AH$63</f>
        <v>33.75</v>
      </c>
      <c r="G17" s="78">
        <f>H17*'Dutchside Taxi Tariffs'!$AG$8</f>
        <v>54</v>
      </c>
      <c r="H17" s="26">
        <f>'Dutchside Taxi Tariffs'!P20*'Dutchside Taxi Tariffs'!$AH$63</f>
        <v>30</v>
      </c>
      <c r="I17" s="78">
        <f>J17*'Dutchside Taxi Tariffs'!$AG$8</f>
        <v>47.25</v>
      </c>
      <c r="J17" s="26">
        <f>'Dutchside Taxi Tariffs'!V20*'Dutchside Taxi Tariffs'!$AH$63</f>
        <v>26.25</v>
      </c>
      <c r="K17" s="78">
        <f>L17*'Dutchside Taxi Tariffs'!$AG$8</f>
        <v>40.5</v>
      </c>
      <c r="L17" s="26">
        <f>'Dutchside Taxi Tariffs'!AB20*'Dutchside Taxi Tariffs'!$AH$63</f>
        <v>22.5</v>
      </c>
    </row>
    <row r="18" spans="1:12" ht="15.75" thickBot="1" x14ac:dyDescent="0.25">
      <c r="A18" s="38"/>
      <c r="B18" s="39"/>
      <c r="C18" s="39"/>
    </row>
    <row r="19" spans="1:12" ht="15.75" thickBot="1" x14ac:dyDescent="0.25">
      <c r="A19" s="38"/>
      <c r="B19" s="87" t="s">
        <v>50</v>
      </c>
      <c r="C19" s="104" t="s">
        <v>59</v>
      </c>
      <c r="D19" s="105"/>
      <c r="E19" s="105"/>
      <c r="F19" s="105"/>
      <c r="G19" s="105"/>
      <c r="H19" s="105"/>
      <c r="I19" s="105"/>
      <c r="J19" s="105"/>
      <c r="K19" s="105"/>
      <c r="L19" s="106"/>
    </row>
    <row r="20" spans="1:12" x14ac:dyDescent="0.2">
      <c r="A20" s="38"/>
      <c r="B20" s="14" t="s">
        <v>53</v>
      </c>
      <c r="C20" s="14" t="s">
        <v>27</v>
      </c>
      <c r="D20" s="89"/>
      <c r="E20" s="14" t="s">
        <v>28</v>
      </c>
      <c r="F20" s="89"/>
      <c r="G20" s="14" t="s">
        <v>29</v>
      </c>
      <c r="H20" s="89"/>
      <c r="I20" s="14" t="s">
        <v>30</v>
      </c>
      <c r="J20" s="89"/>
      <c r="K20" s="14" t="s">
        <v>31</v>
      </c>
      <c r="L20" s="89"/>
    </row>
    <row r="21" spans="1:12" ht="15.75" thickBot="1" x14ac:dyDescent="0.25">
      <c r="A21" s="38"/>
      <c r="B21" s="19" t="s">
        <v>6</v>
      </c>
      <c r="C21" s="22" t="s">
        <v>39</v>
      </c>
      <c r="D21" s="21"/>
      <c r="E21" s="19" t="s">
        <v>21</v>
      </c>
      <c r="F21" s="21"/>
      <c r="G21" s="22" t="s">
        <v>32</v>
      </c>
      <c r="H21" s="21"/>
      <c r="I21" s="90" t="s">
        <v>33</v>
      </c>
      <c r="J21" s="21"/>
      <c r="K21" s="90" t="s">
        <v>44</v>
      </c>
      <c r="L21" s="91"/>
    </row>
    <row r="22" spans="1:12" ht="15.75" thickBot="1" x14ac:dyDescent="0.25">
      <c r="A22" s="38"/>
      <c r="B22" s="81" t="s">
        <v>12</v>
      </c>
      <c r="C22" s="99" t="s">
        <v>57</v>
      </c>
      <c r="D22" s="103"/>
      <c r="E22" s="99" t="s">
        <v>57</v>
      </c>
      <c r="F22" s="103"/>
      <c r="G22" s="99" t="s">
        <v>57</v>
      </c>
      <c r="H22" s="103"/>
      <c r="I22" s="99" t="s">
        <v>57</v>
      </c>
      <c r="J22" s="103"/>
      <c r="K22" s="99" t="s">
        <v>57</v>
      </c>
      <c r="L22" s="103"/>
    </row>
    <row r="23" spans="1:12" x14ac:dyDescent="0.2">
      <c r="A23" s="10">
        <v>1</v>
      </c>
      <c r="B23" s="44" t="s">
        <v>16</v>
      </c>
      <c r="C23" s="78">
        <f>D23*'Dutchside Taxi Tariffs'!$AG$8</f>
        <v>33.75</v>
      </c>
      <c r="D23" s="26">
        <f>'Dutchside Taxi Tariffs'!D26*'Dutchside Taxi Tariffs'!$AH$63</f>
        <v>18.75</v>
      </c>
      <c r="E23" s="78">
        <f>F23*'Dutchside Taxi Tariffs'!$AG$8</f>
        <v>40.5</v>
      </c>
      <c r="F23" s="26">
        <f>'Dutchside Taxi Tariffs'!J26*'Dutchside Taxi Tariffs'!$AH$63</f>
        <v>22.5</v>
      </c>
      <c r="G23" s="78">
        <f>H23*'Dutchside Taxi Tariffs'!$AG$8</f>
        <v>40.5</v>
      </c>
      <c r="H23" s="26">
        <f>'Dutchside Taxi Tariffs'!P26*'Dutchside Taxi Tariffs'!$AH$63</f>
        <v>22.5</v>
      </c>
      <c r="I23" s="78">
        <f>J23*'Dutchside Taxi Tariffs'!$AG$8</f>
        <v>33.75</v>
      </c>
      <c r="J23" s="26">
        <f>'Dutchside Taxi Tariffs'!V26*'Dutchside Taxi Tariffs'!$AH$63</f>
        <v>18.75</v>
      </c>
      <c r="K23" s="78">
        <f>L23*'Dutchside Taxi Tariffs'!$AG$8</f>
        <v>40.5</v>
      </c>
      <c r="L23" s="26">
        <f>'Dutchside Taxi Tariffs'!AB26*'Dutchside Taxi Tariffs'!$AH$63</f>
        <v>22.5</v>
      </c>
    </row>
    <row r="24" spans="1:12" x14ac:dyDescent="0.2">
      <c r="A24" s="30">
        <v>2</v>
      </c>
      <c r="B24" s="50" t="s">
        <v>17</v>
      </c>
      <c r="C24" s="78">
        <f>D24*'Dutchside Taxi Tariffs'!$AG$8</f>
        <v>27</v>
      </c>
      <c r="D24" s="26">
        <f>'Dutchside Taxi Tariffs'!D27*'Dutchside Taxi Tariffs'!$AH$63</f>
        <v>15</v>
      </c>
      <c r="E24" s="78">
        <f>F24*'Dutchside Taxi Tariffs'!$AG$8</f>
        <v>27</v>
      </c>
      <c r="F24" s="26">
        <f>'Dutchside Taxi Tariffs'!J27*'Dutchside Taxi Tariffs'!$AH$63</f>
        <v>15</v>
      </c>
      <c r="G24" s="78">
        <f>H24*'Dutchside Taxi Tariffs'!$AG$8</f>
        <v>33.75</v>
      </c>
      <c r="H24" s="26">
        <f>'Dutchside Taxi Tariffs'!P27*'Dutchside Taxi Tariffs'!$AH$63</f>
        <v>18.75</v>
      </c>
      <c r="I24" s="78">
        <f>J24*'Dutchside Taxi Tariffs'!$AG$8</f>
        <v>27</v>
      </c>
      <c r="J24" s="26">
        <f>'Dutchside Taxi Tariffs'!V27*'Dutchside Taxi Tariffs'!$AH$63</f>
        <v>15</v>
      </c>
      <c r="K24" s="78">
        <f>L24*'Dutchside Taxi Tariffs'!$AG$8</f>
        <v>33.75</v>
      </c>
      <c r="L24" s="26">
        <f>'Dutchside Taxi Tariffs'!AB27*'Dutchside Taxi Tariffs'!$AH$63</f>
        <v>18.75</v>
      </c>
    </row>
    <row r="25" spans="1:12" x14ac:dyDescent="0.2">
      <c r="A25" s="30">
        <v>3</v>
      </c>
      <c r="B25" s="55" t="s">
        <v>18</v>
      </c>
      <c r="C25" s="78">
        <f>D25*'Dutchside Taxi Tariffs'!$AG$8</f>
        <v>27</v>
      </c>
      <c r="D25" s="26">
        <f>'Dutchside Taxi Tariffs'!D28*'Dutchside Taxi Tariffs'!$AH$63</f>
        <v>15</v>
      </c>
      <c r="E25" s="78">
        <f>F25*'Dutchside Taxi Tariffs'!$AG$8</f>
        <v>27</v>
      </c>
      <c r="F25" s="26">
        <f>'Dutchside Taxi Tariffs'!J28*'Dutchside Taxi Tariffs'!$AH$63</f>
        <v>15</v>
      </c>
      <c r="G25" s="78">
        <f>H25*'Dutchside Taxi Tariffs'!$AG$8</f>
        <v>33.75</v>
      </c>
      <c r="H25" s="26">
        <f>'Dutchside Taxi Tariffs'!P28*'Dutchside Taxi Tariffs'!$AH$63</f>
        <v>18.75</v>
      </c>
      <c r="I25" s="78">
        <f>J25*'Dutchside Taxi Tariffs'!$AG$8</f>
        <v>27</v>
      </c>
      <c r="J25" s="26">
        <f>'Dutchside Taxi Tariffs'!V28*'Dutchside Taxi Tariffs'!$AH$63</f>
        <v>15</v>
      </c>
      <c r="K25" s="78">
        <f>L25*'Dutchside Taxi Tariffs'!$AG$8</f>
        <v>33.75</v>
      </c>
      <c r="L25" s="26">
        <f>'Dutchside Taxi Tariffs'!AB28*'Dutchside Taxi Tariffs'!$AH$63</f>
        <v>18.75</v>
      </c>
    </row>
    <row r="26" spans="1:12" x14ac:dyDescent="0.2">
      <c r="A26" s="30">
        <v>4</v>
      </c>
      <c r="B26" s="55" t="s">
        <v>19</v>
      </c>
      <c r="C26" s="78">
        <f>D26*'Dutchside Taxi Tariffs'!$AG$8</f>
        <v>20.25</v>
      </c>
      <c r="D26" s="26">
        <f>'Dutchside Taxi Tariffs'!D29*'Dutchside Taxi Tariffs'!$AH$63</f>
        <v>11.25</v>
      </c>
      <c r="E26" s="78">
        <f>F26*'Dutchside Taxi Tariffs'!$AG$8</f>
        <v>20.25</v>
      </c>
      <c r="F26" s="26">
        <f>'Dutchside Taxi Tariffs'!J29*'Dutchside Taxi Tariffs'!$AH$63</f>
        <v>11.25</v>
      </c>
      <c r="G26" s="78">
        <f>H26*'Dutchside Taxi Tariffs'!$AG$8</f>
        <v>24.3</v>
      </c>
      <c r="H26" s="26">
        <f>'Dutchside Taxi Tariffs'!P29*'Dutchside Taxi Tariffs'!$AH$63</f>
        <v>13.5</v>
      </c>
      <c r="I26" s="78">
        <f>J26*'Dutchside Taxi Tariffs'!$AG$8</f>
        <v>24.3</v>
      </c>
      <c r="J26" s="26">
        <f>'Dutchside Taxi Tariffs'!V29*'Dutchside Taxi Tariffs'!$AH$63</f>
        <v>13.5</v>
      </c>
      <c r="K26" s="78">
        <f>L26*'Dutchside Taxi Tariffs'!$AG$8</f>
        <v>27</v>
      </c>
      <c r="L26" s="26">
        <f>'Dutchside Taxi Tariffs'!AB29*'Dutchside Taxi Tariffs'!$AH$63</f>
        <v>15</v>
      </c>
    </row>
    <row r="27" spans="1:12" x14ac:dyDescent="0.2">
      <c r="A27" s="30">
        <v>5</v>
      </c>
      <c r="B27" s="55" t="s">
        <v>20</v>
      </c>
      <c r="C27" s="78">
        <f>D27*'Dutchside Taxi Tariffs'!$AG$8</f>
        <v>16.2</v>
      </c>
      <c r="D27" s="26">
        <f>'Dutchside Taxi Tariffs'!D30*'Dutchside Taxi Tariffs'!$AH$63</f>
        <v>9</v>
      </c>
      <c r="E27" s="78">
        <f>F27*'Dutchside Taxi Tariffs'!$AG$8</f>
        <v>20.25</v>
      </c>
      <c r="F27" s="26">
        <f>'Dutchside Taxi Tariffs'!J30*'Dutchside Taxi Tariffs'!$AH$63</f>
        <v>11.25</v>
      </c>
      <c r="G27" s="78">
        <f>H27*'Dutchside Taxi Tariffs'!$AG$8</f>
        <v>24.3</v>
      </c>
      <c r="H27" s="26">
        <f>'Dutchside Taxi Tariffs'!P30*'Dutchside Taxi Tariffs'!$AH$63</f>
        <v>13.5</v>
      </c>
      <c r="I27" s="78">
        <f>J27*'Dutchside Taxi Tariffs'!$AG$8</f>
        <v>20.25</v>
      </c>
      <c r="J27" s="26">
        <f>'Dutchside Taxi Tariffs'!V30*'Dutchside Taxi Tariffs'!$AH$63</f>
        <v>11.25</v>
      </c>
      <c r="K27" s="78">
        <f>L27*'Dutchside Taxi Tariffs'!$AG$8</f>
        <v>24.3</v>
      </c>
      <c r="L27" s="26">
        <f>'Dutchside Taxi Tariffs'!AB30*'Dutchside Taxi Tariffs'!$AH$63</f>
        <v>13.5</v>
      </c>
    </row>
    <row r="28" spans="1:12" x14ac:dyDescent="0.2">
      <c r="A28" s="30">
        <v>6</v>
      </c>
      <c r="B28" s="55" t="s">
        <v>39</v>
      </c>
      <c r="C28" s="78">
        <f>D28*'Dutchside Taxi Tariffs'!$AG$8</f>
        <v>10.8</v>
      </c>
      <c r="D28" s="26">
        <f>'Dutchside Taxi Tariffs'!D31*'Dutchside Taxi Tariffs'!$AH$63</f>
        <v>6</v>
      </c>
      <c r="E28" s="78">
        <f>F28*'Dutchside Taxi Tariffs'!$AG$8</f>
        <v>13.5</v>
      </c>
      <c r="F28" s="26">
        <f>'Dutchside Taxi Tariffs'!J31*'Dutchside Taxi Tariffs'!$AH$63</f>
        <v>7.5</v>
      </c>
      <c r="G28" s="78">
        <f>H28*'Dutchside Taxi Tariffs'!$AG$8</f>
        <v>13.5</v>
      </c>
      <c r="H28" s="26">
        <f>'Dutchside Taxi Tariffs'!P31*'Dutchside Taxi Tariffs'!$AH$63</f>
        <v>7.5</v>
      </c>
      <c r="I28" s="78">
        <f>J28*'Dutchside Taxi Tariffs'!$AG$8</f>
        <v>13.5</v>
      </c>
      <c r="J28" s="26">
        <f>'Dutchside Taxi Tariffs'!V31*'Dutchside Taxi Tariffs'!$AH$63</f>
        <v>7.5</v>
      </c>
      <c r="K28" s="78">
        <f>L28*'Dutchside Taxi Tariffs'!$AG$8</f>
        <v>13.5</v>
      </c>
      <c r="L28" s="26">
        <f>'Dutchside Taxi Tariffs'!AB31*'Dutchside Taxi Tariffs'!$AH$63</f>
        <v>7.5</v>
      </c>
    </row>
    <row r="29" spans="1:12" x14ac:dyDescent="0.2">
      <c r="A29" s="30">
        <v>7</v>
      </c>
      <c r="B29" s="55" t="s">
        <v>21</v>
      </c>
      <c r="C29" s="78">
        <f>D29*'Dutchside Taxi Tariffs'!$AG$8</f>
        <v>13.5</v>
      </c>
      <c r="D29" s="26">
        <f>'Dutchside Taxi Tariffs'!D32*'Dutchside Taxi Tariffs'!$AH$63</f>
        <v>7.5</v>
      </c>
      <c r="E29" s="78">
        <f>F29*'Dutchside Taxi Tariffs'!$AG$8</f>
        <v>10.8</v>
      </c>
      <c r="F29" s="26">
        <f>'Dutchside Taxi Tariffs'!J32*'Dutchside Taxi Tariffs'!$AH$63</f>
        <v>6</v>
      </c>
      <c r="G29" s="78">
        <f>H29*'Dutchside Taxi Tariffs'!$AG$8</f>
        <v>9.4500000000000011</v>
      </c>
      <c r="H29" s="26">
        <f>'Dutchside Taxi Tariffs'!P32*'Dutchside Taxi Tariffs'!$AH$63</f>
        <v>5.25</v>
      </c>
      <c r="I29" s="78">
        <f>J29*'Dutchside Taxi Tariffs'!$AG$8</f>
        <v>16.2</v>
      </c>
      <c r="J29" s="26">
        <f>'Dutchside Taxi Tariffs'!V32*'Dutchside Taxi Tariffs'!$AH$63</f>
        <v>9</v>
      </c>
      <c r="K29" s="78">
        <f>L29*'Dutchside Taxi Tariffs'!$AG$8</f>
        <v>20.25</v>
      </c>
      <c r="L29" s="26">
        <f>'Dutchside Taxi Tariffs'!AB32*'Dutchside Taxi Tariffs'!$AH$63</f>
        <v>11.25</v>
      </c>
    </row>
    <row r="30" spans="1:12" x14ac:dyDescent="0.2">
      <c r="A30" s="30">
        <v>8</v>
      </c>
      <c r="B30" s="55" t="s">
        <v>34</v>
      </c>
      <c r="C30" s="78">
        <f>D30*'Dutchside Taxi Tariffs'!$AG$8</f>
        <v>16.2</v>
      </c>
      <c r="D30" s="26">
        <f>'Dutchside Taxi Tariffs'!D33*'Dutchside Taxi Tariffs'!$AH$63</f>
        <v>9</v>
      </c>
      <c r="E30" s="78">
        <f>F30*'Dutchside Taxi Tariffs'!$AG$8</f>
        <v>9.4500000000000011</v>
      </c>
      <c r="F30" s="26">
        <f>'Dutchside Taxi Tariffs'!J33*'Dutchside Taxi Tariffs'!$AH$63</f>
        <v>5.25</v>
      </c>
      <c r="G30" s="78">
        <f>H30*'Dutchside Taxi Tariffs'!$AG$8</f>
        <v>10.8</v>
      </c>
      <c r="H30" s="26">
        <f>'Dutchside Taxi Tariffs'!P33*'Dutchside Taxi Tariffs'!$AH$63</f>
        <v>6</v>
      </c>
      <c r="I30" s="78">
        <f>J30*'Dutchside Taxi Tariffs'!$AG$8</f>
        <v>20.25</v>
      </c>
      <c r="J30" s="26">
        <f>'Dutchside Taxi Tariffs'!V33*'Dutchside Taxi Tariffs'!$AH$63</f>
        <v>11.25</v>
      </c>
      <c r="K30" s="78">
        <f>L30*'Dutchside Taxi Tariffs'!$AG$8</f>
        <v>24.3</v>
      </c>
      <c r="L30" s="26">
        <f>'Dutchside Taxi Tariffs'!AB33*'Dutchside Taxi Tariffs'!$AH$63</f>
        <v>13.5</v>
      </c>
    </row>
    <row r="31" spans="1:12" x14ac:dyDescent="0.2">
      <c r="A31" s="30">
        <v>9</v>
      </c>
      <c r="B31" s="55" t="s">
        <v>23</v>
      </c>
      <c r="C31" s="78">
        <f>D31*'Dutchside Taxi Tariffs'!$AG$8</f>
        <v>13.5</v>
      </c>
      <c r="D31" s="26">
        <f>'Dutchside Taxi Tariffs'!D34*'Dutchside Taxi Tariffs'!$AH$63</f>
        <v>7.5</v>
      </c>
      <c r="E31" s="78">
        <f>F31*'Dutchside Taxi Tariffs'!$AG$8</f>
        <v>16.2</v>
      </c>
      <c r="F31" s="26">
        <f>'Dutchside Taxi Tariffs'!J34*'Dutchside Taxi Tariffs'!$AH$63</f>
        <v>9</v>
      </c>
      <c r="G31" s="78">
        <f>H31*'Dutchside Taxi Tariffs'!$AG$8</f>
        <v>20.25</v>
      </c>
      <c r="H31" s="26">
        <f>'Dutchside Taxi Tariffs'!P34*'Dutchside Taxi Tariffs'!$AH$63</f>
        <v>11.25</v>
      </c>
      <c r="I31" s="78">
        <f>J31*'Dutchside Taxi Tariffs'!$AG$8</f>
        <v>10.8</v>
      </c>
      <c r="J31" s="26">
        <f>'Dutchside Taxi Tariffs'!V34*'Dutchside Taxi Tariffs'!$AH$63</f>
        <v>6</v>
      </c>
      <c r="K31" s="78">
        <f>L31*'Dutchside Taxi Tariffs'!$AG$8</f>
        <v>13.5</v>
      </c>
      <c r="L31" s="26">
        <f>'Dutchside Taxi Tariffs'!AB34*'Dutchside Taxi Tariffs'!$AH$63</f>
        <v>7.5</v>
      </c>
    </row>
    <row r="32" spans="1:12" x14ac:dyDescent="0.2">
      <c r="A32" s="30">
        <v>10</v>
      </c>
      <c r="B32" s="55" t="s">
        <v>24</v>
      </c>
      <c r="C32" s="78">
        <f>D32*'Dutchside Taxi Tariffs'!$AG$8</f>
        <v>16.2</v>
      </c>
      <c r="D32" s="26">
        <f>'Dutchside Taxi Tariffs'!D35*'Dutchside Taxi Tariffs'!$AH$63</f>
        <v>9</v>
      </c>
      <c r="E32" s="78">
        <f>F32*'Dutchside Taxi Tariffs'!$AG$8</f>
        <v>20.25</v>
      </c>
      <c r="F32" s="26">
        <f>'Dutchside Taxi Tariffs'!J35*'Dutchside Taxi Tariffs'!$AH$63</f>
        <v>11.25</v>
      </c>
      <c r="G32" s="78">
        <f>H32*'Dutchside Taxi Tariffs'!$AG$8</f>
        <v>24.3</v>
      </c>
      <c r="H32" s="26">
        <f>'Dutchside Taxi Tariffs'!P35*'Dutchside Taxi Tariffs'!$AH$63</f>
        <v>13.5</v>
      </c>
      <c r="I32" s="78">
        <f>J32*'Dutchside Taxi Tariffs'!$AG$8</f>
        <v>13.5</v>
      </c>
      <c r="J32" s="26">
        <f>'Dutchside Taxi Tariffs'!V35*'Dutchside Taxi Tariffs'!$AH$63</f>
        <v>7.5</v>
      </c>
      <c r="K32" s="78">
        <f>L32*'Dutchside Taxi Tariffs'!$AG$8</f>
        <v>10.8</v>
      </c>
      <c r="L32" s="26">
        <f>'Dutchside Taxi Tariffs'!AB35*'Dutchside Taxi Tariffs'!$AH$63</f>
        <v>6</v>
      </c>
    </row>
    <row r="33" spans="1:12" x14ac:dyDescent="0.2">
      <c r="A33" s="30">
        <v>11</v>
      </c>
      <c r="B33" s="55" t="s">
        <v>25</v>
      </c>
      <c r="C33" s="78">
        <f>D33*'Dutchside Taxi Tariffs'!$AG$8</f>
        <v>16.2</v>
      </c>
      <c r="D33" s="26">
        <f>'Dutchside Taxi Tariffs'!D36*'Dutchside Taxi Tariffs'!$AH$63</f>
        <v>9</v>
      </c>
      <c r="E33" s="78">
        <f>F33*'Dutchside Taxi Tariffs'!$AG$8</f>
        <v>20.25</v>
      </c>
      <c r="F33" s="26">
        <f>'Dutchside Taxi Tariffs'!J36*'Dutchside Taxi Tariffs'!$AH$63</f>
        <v>11.25</v>
      </c>
      <c r="G33" s="78">
        <f>H33*'Dutchside Taxi Tariffs'!$AG$8</f>
        <v>24.3</v>
      </c>
      <c r="H33" s="26">
        <f>'Dutchside Taxi Tariffs'!P36*'Dutchside Taxi Tariffs'!$AH$63</f>
        <v>13.5</v>
      </c>
      <c r="I33" s="78">
        <f>J33*'Dutchside Taxi Tariffs'!$AG$8</f>
        <v>13.5</v>
      </c>
      <c r="J33" s="26">
        <f>'Dutchside Taxi Tariffs'!V36*'Dutchside Taxi Tariffs'!$AH$63</f>
        <v>7.5</v>
      </c>
      <c r="K33" s="78">
        <f>L33*'Dutchside Taxi Tariffs'!$AG$8</f>
        <v>16.2</v>
      </c>
      <c r="L33" s="26">
        <f>'Dutchside Taxi Tariffs'!AB36*'Dutchside Taxi Tariffs'!$AH$63</f>
        <v>9</v>
      </c>
    </row>
    <row r="34" spans="1:12" x14ac:dyDescent="0.2">
      <c r="A34" s="30">
        <v>12</v>
      </c>
      <c r="B34" s="69" t="s">
        <v>40</v>
      </c>
      <c r="C34" s="78">
        <f>D34*'Dutchside Taxi Tariffs'!$AG$8</f>
        <v>16.2</v>
      </c>
      <c r="D34" s="26">
        <f>'Dutchside Taxi Tariffs'!D37*'Dutchside Taxi Tariffs'!$AH$63</f>
        <v>9</v>
      </c>
      <c r="E34" s="78">
        <f>F34*'Dutchside Taxi Tariffs'!$AG$8</f>
        <v>20.25</v>
      </c>
      <c r="F34" s="26">
        <f>'Dutchside Taxi Tariffs'!J37*'Dutchside Taxi Tariffs'!$AH$63</f>
        <v>11.25</v>
      </c>
      <c r="G34" s="78">
        <f>H34*'Dutchside Taxi Tariffs'!$AG$8</f>
        <v>24.3</v>
      </c>
      <c r="H34" s="26">
        <f>'Dutchside Taxi Tariffs'!P37*'Dutchside Taxi Tariffs'!$AH$63</f>
        <v>13.5</v>
      </c>
      <c r="I34" s="78">
        <f>J34*'Dutchside Taxi Tariffs'!$AG$8</f>
        <v>20.25</v>
      </c>
      <c r="J34" s="26">
        <f>'Dutchside Taxi Tariffs'!V37*'Dutchside Taxi Tariffs'!$AH$63</f>
        <v>11.25</v>
      </c>
      <c r="K34" s="78">
        <f>L34*'Dutchside Taxi Tariffs'!$AG$8</f>
        <v>24.3</v>
      </c>
      <c r="L34" s="26">
        <f>'Dutchside Taxi Tariffs'!AB37*'Dutchside Taxi Tariffs'!$AH$63</f>
        <v>13.5</v>
      </c>
    </row>
    <row r="35" spans="1:12" ht="15.75" thickBot="1" x14ac:dyDescent="0.25">
      <c r="A35" s="30">
        <v>13</v>
      </c>
      <c r="B35" s="85" t="s">
        <v>26</v>
      </c>
      <c r="C35" s="78">
        <f>D35*'Dutchside Taxi Tariffs'!$AG$8</f>
        <v>27</v>
      </c>
      <c r="D35" s="26">
        <f>'Dutchside Taxi Tariffs'!D38*'Dutchside Taxi Tariffs'!$AH$63</f>
        <v>15</v>
      </c>
      <c r="E35" s="78">
        <f>F35*'Dutchside Taxi Tariffs'!$AG$8</f>
        <v>27</v>
      </c>
      <c r="F35" s="26">
        <f>'Dutchside Taxi Tariffs'!J38*'Dutchside Taxi Tariffs'!$AH$63</f>
        <v>15</v>
      </c>
      <c r="G35" s="78">
        <f>H35*'Dutchside Taxi Tariffs'!$AG$8</f>
        <v>33.75</v>
      </c>
      <c r="H35" s="26">
        <f>'Dutchside Taxi Tariffs'!P38*'Dutchside Taxi Tariffs'!$AH$63</f>
        <v>18.75</v>
      </c>
      <c r="I35" s="78">
        <f>J35*'Dutchside Taxi Tariffs'!$AG$8</f>
        <v>24.3</v>
      </c>
      <c r="J35" s="26">
        <f>'Dutchside Taxi Tariffs'!V38*'Dutchside Taxi Tariffs'!$AH$63</f>
        <v>13.5</v>
      </c>
      <c r="K35" s="78">
        <f>L35*'Dutchside Taxi Tariffs'!$AG$8</f>
        <v>27</v>
      </c>
      <c r="L35" s="26">
        <f>'Dutchside Taxi Tariffs'!AB38*'Dutchside Taxi Tariffs'!$AH$63</f>
        <v>15</v>
      </c>
    </row>
    <row r="36" spans="1:12" x14ac:dyDescent="0.2">
      <c r="A36" s="10"/>
      <c r="B36" s="56"/>
      <c r="C36" s="56"/>
      <c r="D36" s="57"/>
      <c r="E36" s="59"/>
      <c r="F36" s="60"/>
      <c r="G36" s="61"/>
      <c r="H36" s="62"/>
      <c r="I36" s="59"/>
      <c r="J36" s="63"/>
      <c r="K36" s="58"/>
      <c r="L36" s="60"/>
    </row>
    <row r="37" spans="1:12" ht="15.75" thickBot="1" x14ac:dyDescent="0.25">
      <c r="A37" s="10"/>
      <c r="B37" s="56"/>
      <c r="C37" s="56"/>
      <c r="D37" s="57"/>
      <c r="E37" s="59"/>
      <c r="F37" s="60"/>
      <c r="G37" s="61"/>
      <c r="H37" s="62"/>
      <c r="I37" s="59"/>
      <c r="J37" s="63"/>
      <c r="K37" s="58"/>
      <c r="L37" s="60"/>
    </row>
    <row r="38" spans="1:12" ht="15.75" thickBot="1" x14ac:dyDescent="0.25">
      <c r="A38" s="10"/>
      <c r="B38" s="87" t="s">
        <v>49</v>
      </c>
      <c r="C38" s="107" t="s">
        <v>59</v>
      </c>
      <c r="D38" s="108"/>
      <c r="E38" s="108"/>
      <c r="F38" s="108"/>
      <c r="G38" s="108"/>
      <c r="H38" s="109"/>
      <c r="I38" s="59"/>
      <c r="J38" s="64"/>
      <c r="K38" s="58"/>
      <c r="L38" s="64"/>
    </row>
    <row r="39" spans="1:12" x14ac:dyDescent="0.2">
      <c r="A39" s="38"/>
      <c r="B39" s="11" t="s">
        <v>52</v>
      </c>
      <c r="C39" s="14" t="s">
        <v>36</v>
      </c>
      <c r="D39" s="89"/>
      <c r="E39" s="14" t="s">
        <v>37</v>
      </c>
      <c r="F39" s="89"/>
      <c r="G39" s="14" t="s">
        <v>38</v>
      </c>
      <c r="H39" s="89"/>
      <c r="I39" s="18"/>
      <c r="J39" s="64"/>
      <c r="K39" s="58"/>
      <c r="L39" s="64"/>
    </row>
    <row r="40" spans="1:12" ht="15.75" thickBot="1" x14ac:dyDescent="0.25">
      <c r="A40" s="38"/>
      <c r="B40" s="16" t="s">
        <v>6</v>
      </c>
      <c r="C40" s="19" t="s">
        <v>25</v>
      </c>
      <c r="D40" s="21"/>
      <c r="E40" s="22" t="s">
        <v>41</v>
      </c>
      <c r="F40" s="21"/>
      <c r="G40" s="22" t="s">
        <v>43</v>
      </c>
      <c r="H40" s="21"/>
      <c r="I40" s="18"/>
      <c r="J40" s="64"/>
      <c r="K40" s="58"/>
      <c r="L40" s="64"/>
    </row>
    <row r="41" spans="1:12" ht="15.75" thickBot="1" x14ac:dyDescent="0.25">
      <c r="A41" s="38"/>
      <c r="B41" s="86" t="s">
        <v>12</v>
      </c>
      <c r="C41" s="99" t="s">
        <v>57</v>
      </c>
      <c r="D41" s="103"/>
      <c r="E41" s="99" t="s">
        <v>57</v>
      </c>
      <c r="F41" s="103"/>
      <c r="G41" s="99" t="s">
        <v>57</v>
      </c>
      <c r="H41" s="103"/>
      <c r="J41" s="64"/>
      <c r="K41" s="58"/>
      <c r="L41" s="64"/>
    </row>
    <row r="42" spans="1:12" x14ac:dyDescent="0.2">
      <c r="A42" s="30">
        <v>1</v>
      </c>
      <c r="B42" s="65" t="s">
        <v>16</v>
      </c>
      <c r="C42" s="78">
        <f>D42*'Dutchside Taxi Tariffs'!$AG$8</f>
        <v>40.5</v>
      </c>
      <c r="D42" s="26">
        <f>'Dutchside Taxi Tariffs'!D44*'Dutchside Taxi Tariffs'!$AH$63</f>
        <v>22.5</v>
      </c>
      <c r="E42" s="78">
        <f>F42*'Dutchside Taxi Tariffs'!$AG$8</f>
        <v>40.5</v>
      </c>
      <c r="F42" s="26">
        <f>'Dutchside Taxi Tariffs'!J44*'Dutchside Taxi Tariffs'!$AH$63</f>
        <v>22.5</v>
      </c>
      <c r="G42" s="78">
        <f>H42*'Dutchside Taxi Tariffs'!$AG$8</f>
        <v>60.75</v>
      </c>
      <c r="H42" s="26">
        <f>'Dutchside Taxi Tariffs'!P44*'Dutchside Taxi Tariffs'!$AH$63</f>
        <v>33.75</v>
      </c>
      <c r="I42" s="79"/>
      <c r="J42" s="68"/>
      <c r="K42" s="58"/>
      <c r="L42" s="64"/>
    </row>
    <row r="43" spans="1:12" x14ac:dyDescent="0.2">
      <c r="A43" s="30">
        <v>2</v>
      </c>
      <c r="B43" s="65" t="s">
        <v>17</v>
      </c>
      <c r="C43" s="78">
        <f>D43*'Dutchside Taxi Tariffs'!$AG$8</f>
        <v>33.75</v>
      </c>
      <c r="D43" s="26">
        <f>'Dutchside Taxi Tariffs'!D45*'Dutchside Taxi Tariffs'!$AH$63</f>
        <v>18.75</v>
      </c>
      <c r="E43" s="78">
        <f>F43*'Dutchside Taxi Tariffs'!$AG$8</f>
        <v>40.5</v>
      </c>
      <c r="F43" s="26">
        <f>'Dutchside Taxi Tariffs'!J45*'Dutchside Taxi Tariffs'!$AH$63</f>
        <v>22.5</v>
      </c>
      <c r="G43" s="78">
        <f>H43*'Dutchside Taxi Tariffs'!$AG$8</f>
        <v>54</v>
      </c>
      <c r="H43" s="26">
        <f>'Dutchside Taxi Tariffs'!P45*'Dutchside Taxi Tariffs'!$AH$63</f>
        <v>30</v>
      </c>
      <c r="I43" s="79"/>
      <c r="J43" s="68"/>
      <c r="K43" s="58"/>
      <c r="L43" s="64"/>
    </row>
    <row r="44" spans="1:12" x14ac:dyDescent="0.2">
      <c r="A44" s="30">
        <v>3</v>
      </c>
      <c r="B44" s="69" t="s">
        <v>18</v>
      </c>
      <c r="C44" s="78">
        <f>D44*'Dutchside Taxi Tariffs'!$AG$8</f>
        <v>33.75</v>
      </c>
      <c r="D44" s="26">
        <f>'Dutchside Taxi Tariffs'!D46*'Dutchside Taxi Tariffs'!$AH$63</f>
        <v>18.75</v>
      </c>
      <c r="E44" s="78">
        <f>F44*'Dutchside Taxi Tariffs'!$AG$8</f>
        <v>33.75</v>
      </c>
      <c r="F44" s="26">
        <f>'Dutchside Taxi Tariffs'!J46*'Dutchside Taxi Tariffs'!$AH$63</f>
        <v>18.75</v>
      </c>
      <c r="G44" s="78">
        <f>H44*'Dutchside Taxi Tariffs'!$AG$8</f>
        <v>54</v>
      </c>
      <c r="H44" s="26">
        <f>'Dutchside Taxi Tariffs'!P46*'Dutchside Taxi Tariffs'!$AH$63</f>
        <v>30</v>
      </c>
      <c r="I44" s="79"/>
      <c r="J44" s="7"/>
    </row>
    <row r="45" spans="1:12" x14ac:dyDescent="0.2">
      <c r="A45" s="30">
        <v>4</v>
      </c>
      <c r="B45" s="69" t="s">
        <v>19</v>
      </c>
      <c r="C45" s="78">
        <f>D45*'Dutchside Taxi Tariffs'!$AG$8</f>
        <v>27</v>
      </c>
      <c r="D45" s="26">
        <f>'Dutchside Taxi Tariffs'!D47*'Dutchside Taxi Tariffs'!$AH$63</f>
        <v>15</v>
      </c>
      <c r="E45" s="78">
        <f>F45*'Dutchside Taxi Tariffs'!$AG$8</f>
        <v>27</v>
      </c>
      <c r="F45" s="26">
        <f>'Dutchside Taxi Tariffs'!J47*'Dutchside Taxi Tariffs'!$AH$63</f>
        <v>15</v>
      </c>
      <c r="G45" s="78">
        <f>H45*'Dutchside Taxi Tariffs'!$AG$8</f>
        <v>47.25</v>
      </c>
      <c r="H45" s="26">
        <f>'Dutchside Taxi Tariffs'!P47*'Dutchside Taxi Tariffs'!$AH$63</f>
        <v>26.25</v>
      </c>
      <c r="I45" s="79"/>
      <c r="J45" s="7"/>
    </row>
    <row r="46" spans="1:12" x14ac:dyDescent="0.2">
      <c r="A46" s="30">
        <v>5</v>
      </c>
      <c r="B46" s="69" t="s">
        <v>20</v>
      </c>
      <c r="C46" s="78">
        <f>D46*'Dutchside Taxi Tariffs'!$AG$8</f>
        <v>24.3</v>
      </c>
      <c r="D46" s="26">
        <f>'Dutchside Taxi Tariffs'!D48*'Dutchside Taxi Tariffs'!$AH$63</f>
        <v>13.5</v>
      </c>
      <c r="E46" s="78">
        <f>F46*'Dutchside Taxi Tariffs'!$AG$8</f>
        <v>24.3</v>
      </c>
      <c r="F46" s="26">
        <f>'Dutchside Taxi Tariffs'!J48*'Dutchside Taxi Tariffs'!$AH$63</f>
        <v>13.5</v>
      </c>
      <c r="G46" s="78">
        <f>H46*'Dutchside Taxi Tariffs'!$AG$8</f>
        <v>40.5</v>
      </c>
      <c r="H46" s="26">
        <f>'Dutchside Taxi Tariffs'!P48*'Dutchside Taxi Tariffs'!$AH$63</f>
        <v>22.5</v>
      </c>
      <c r="I46" s="79"/>
      <c r="J46" s="72"/>
      <c r="K46" s="18"/>
    </row>
    <row r="47" spans="1:12" x14ac:dyDescent="0.2">
      <c r="A47" s="30">
        <v>6</v>
      </c>
      <c r="B47" s="69" t="s">
        <v>39</v>
      </c>
      <c r="C47" s="78">
        <f>D47*'Dutchside Taxi Tariffs'!$AG$8</f>
        <v>16.2</v>
      </c>
      <c r="D47" s="26">
        <f>'Dutchside Taxi Tariffs'!D49*'Dutchside Taxi Tariffs'!$AH$63</f>
        <v>9</v>
      </c>
      <c r="E47" s="78">
        <f>F47*'Dutchside Taxi Tariffs'!$AG$8</f>
        <v>16.2</v>
      </c>
      <c r="F47" s="26">
        <f>'Dutchside Taxi Tariffs'!J49*'Dutchside Taxi Tariffs'!$AH$63</f>
        <v>9</v>
      </c>
      <c r="G47" s="78">
        <f>H47*'Dutchside Taxi Tariffs'!$AG$8</f>
        <v>27</v>
      </c>
      <c r="H47" s="26">
        <f>'Dutchside Taxi Tariffs'!P49*'Dutchside Taxi Tariffs'!$AH$63</f>
        <v>15</v>
      </c>
      <c r="I47" s="79"/>
      <c r="J47" s="74"/>
      <c r="K47" s="56"/>
    </row>
    <row r="48" spans="1:12" x14ac:dyDescent="0.2">
      <c r="A48" s="30">
        <v>7</v>
      </c>
      <c r="B48" s="69" t="s">
        <v>21</v>
      </c>
      <c r="C48" s="78">
        <f>D48*'Dutchside Taxi Tariffs'!$AG$8</f>
        <v>20.25</v>
      </c>
      <c r="D48" s="26">
        <f>'Dutchside Taxi Tariffs'!D50*'Dutchside Taxi Tariffs'!$AH$63</f>
        <v>11.25</v>
      </c>
      <c r="E48" s="78">
        <f>F48*'Dutchside Taxi Tariffs'!$AG$8</f>
        <v>20.25</v>
      </c>
      <c r="F48" s="26">
        <f>'Dutchside Taxi Tariffs'!J50*'Dutchside Taxi Tariffs'!$AH$63</f>
        <v>11.25</v>
      </c>
      <c r="G48" s="78">
        <f>H48*'Dutchside Taxi Tariffs'!$AG$8</f>
        <v>33.75</v>
      </c>
      <c r="H48" s="26">
        <f>'Dutchside Taxi Tariffs'!P50*'Dutchside Taxi Tariffs'!$AH$63</f>
        <v>18.75</v>
      </c>
      <c r="I48" s="79"/>
      <c r="J48" s="68"/>
      <c r="K48" s="58"/>
    </row>
    <row r="49" spans="1:11" x14ac:dyDescent="0.2">
      <c r="A49" s="30">
        <v>8</v>
      </c>
      <c r="B49" s="69" t="s">
        <v>42</v>
      </c>
      <c r="C49" s="78">
        <f>D49*'Dutchside Taxi Tariffs'!$AG$8</f>
        <v>24.3</v>
      </c>
      <c r="D49" s="26">
        <f>'Dutchside Taxi Tariffs'!D51*'Dutchside Taxi Tariffs'!$AH$63</f>
        <v>13.5</v>
      </c>
      <c r="E49" s="78">
        <f>F49*'Dutchside Taxi Tariffs'!$AG$8</f>
        <v>24.3</v>
      </c>
      <c r="F49" s="26">
        <f>'Dutchside Taxi Tariffs'!J51*'Dutchside Taxi Tariffs'!$AH$63</f>
        <v>13.5</v>
      </c>
      <c r="G49" s="78">
        <f>H49*'Dutchside Taxi Tariffs'!$AG$8</f>
        <v>33.75</v>
      </c>
      <c r="H49" s="26">
        <f>'Dutchside Taxi Tariffs'!P51*'Dutchside Taxi Tariffs'!$AH$63</f>
        <v>18.75</v>
      </c>
      <c r="I49" s="79"/>
      <c r="J49" s="68"/>
      <c r="K49" s="58"/>
    </row>
    <row r="50" spans="1:11" x14ac:dyDescent="0.2">
      <c r="A50" s="30">
        <v>9</v>
      </c>
      <c r="B50" s="69" t="s">
        <v>23</v>
      </c>
      <c r="C50" s="78">
        <f>D50*'Dutchside Taxi Tariffs'!$AG$8</f>
        <v>13.5</v>
      </c>
      <c r="D50" s="26">
        <f>'Dutchside Taxi Tariffs'!D52*'Dutchside Taxi Tariffs'!$AH$63</f>
        <v>7.5</v>
      </c>
      <c r="E50" s="78">
        <f>F50*'Dutchside Taxi Tariffs'!$AG$8</f>
        <v>20.25</v>
      </c>
      <c r="F50" s="26">
        <f>'Dutchside Taxi Tariffs'!J52*'Dutchside Taxi Tariffs'!$AH$63</f>
        <v>11.25</v>
      </c>
      <c r="G50" s="78">
        <f>H50*'Dutchside Taxi Tariffs'!$AG$8</f>
        <v>24.3</v>
      </c>
      <c r="H50" s="26">
        <f>'Dutchside Taxi Tariffs'!P52*'Dutchside Taxi Tariffs'!$AH$63</f>
        <v>13.5</v>
      </c>
      <c r="I50" s="79"/>
      <c r="J50" s="68"/>
      <c r="K50" s="58"/>
    </row>
    <row r="51" spans="1:11" x14ac:dyDescent="0.2">
      <c r="A51" s="30">
        <v>10</v>
      </c>
      <c r="B51" s="69" t="s">
        <v>24</v>
      </c>
      <c r="C51" s="78">
        <f>D51*'Dutchside Taxi Tariffs'!$AG$8</f>
        <v>16.2</v>
      </c>
      <c r="D51" s="26">
        <f>'Dutchside Taxi Tariffs'!D53*'Dutchside Taxi Tariffs'!$AH$63</f>
        <v>9</v>
      </c>
      <c r="E51" s="78">
        <f>F51*'Dutchside Taxi Tariffs'!$AG$8</f>
        <v>24.3</v>
      </c>
      <c r="F51" s="26">
        <f>'Dutchside Taxi Tariffs'!J53*'Dutchside Taxi Tariffs'!$AH$63</f>
        <v>13.5</v>
      </c>
      <c r="G51" s="78">
        <f>H51*'Dutchside Taxi Tariffs'!$AG$8</f>
        <v>27</v>
      </c>
      <c r="H51" s="26">
        <f>'Dutchside Taxi Tariffs'!P53*'Dutchside Taxi Tariffs'!$AH$63</f>
        <v>15</v>
      </c>
      <c r="I51" s="79"/>
      <c r="J51" s="68"/>
      <c r="K51" s="58"/>
    </row>
    <row r="52" spans="1:11" x14ac:dyDescent="0.2">
      <c r="A52" s="30">
        <v>11</v>
      </c>
      <c r="B52" s="69" t="s">
        <v>25</v>
      </c>
      <c r="C52" s="78">
        <f>D52*'Dutchside Taxi Tariffs'!$AG$8</f>
        <v>10.8</v>
      </c>
      <c r="D52" s="26">
        <f>'Dutchside Taxi Tariffs'!D54*'Dutchside Taxi Tariffs'!$AH$63</f>
        <v>6</v>
      </c>
      <c r="E52" s="78">
        <f>F52*'Dutchside Taxi Tariffs'!$AG$8</f>
        <v>20.25</v>
      </c>
      <c r="F52" s="26">
        <f>'Dutchside Taxi Tariffs'!J54*'Dutchside Taxi Tariffs'!$AH$63</f>
        <v>11.25</v>
      </c>
      <c r="G52" s="78">
        <f>H52*'Dutchside Taxi Tariffs'!$AG$8</f>
        <v>24.3</v>
      </c>
      <c r="H52" s="26">
        <f>'Dutchside Taxi Tariffs'!P54*'Dutchside Taxi Tariffs'!$AH$63</f>
        <v>13.5</v>
      </c>
      <c r="I52" s="79"/>
      <c r="J52" s="68"/>
      <c r="K52" s="58"/>
    </row>
    <row r="53" spans="1:11" x14ac:dyDescent="0.2">
      <c r="A53" s="30">
        <v>12</v>
      </c>
      <c r="B53" s="69" t="s">
        <v>40</v>
      </c>
      <c r="C53" s="78">
        <f>D53*'Dutchside Taxi Tariffs'!$AG$8</f>
        <v>16.2</v>
      </c>
      <c r="D53" s="26">
        <f>'Dutchside Taxi Tariffs'!D55*'Dutchside Taxi Tariffs'!$AH$63</f>
        <v>9</v>
      </c>
      <c r="E53" s="78">
        <f>F53*'Dutchside Taxi Tariffs'!$AG$8</f>
        <v>10.8</v>
      </c>
      <c r="F53" s="26">
        <f>'Dutchside Taxi Tariffs'!J55*'Dutchside Taxi Tariffs'!$AH$63</f>
        <v>6</v>
      </c>
      <c r="G53" s="78">
        <f>H53*'Dutchside Taxi Tariffs'!$AG$8</f>
        <v>16.2</v>
      </c>
      <c r="H53" s="26">
        <f>'Dutchside Taxi Tariffs'!P55*'Dutchside Taxi Tariffs'!$AH$63</f>
        <v>9</v>
      </c>
      <c r="I53" s="79"/>
      <c r="J53" s="68"/>
      <c r="K53" s="59"/>
    </row>
    <row r="54" spans="1:11" ht="15.75" thickBot="1" x14ac:dyDescent="0.25">
      <c r="A54" s="30">
        <v>13</v>
      </c>
      <c r="B54" s="84" t="s">
        <v>26</v>
      </c>
      <c r="C54" s="78">
        <f>D54*'Dutchside Taxi Tariffs'!$AG$8</f>
        <v>24.3</v>
      </c>
      <c r="D54" s="26">
        <f>'Dutchside Taxi Tariffs'!D56*'Dutchside Taxi Tariffs'!$AH$63</f>
        <v>13.5</v>
      </c>
      <c r="E54" s="78">
        <f>F54*'Dutchside Taxi Tariffs'!$AG$8</f>
        <v>16.2</v>
      </c>
      <c r="F54" s="26">
        <f>'Dutchside Taxi Tariffs'!J56*'Dutchside Taxi Tariffs'!$AH$63</f>
        <v>9</v>
      </c>
      <c r="G54" s="78">
        <f>H54*'Dutchside Taxi Tariffs'!$AG$8</f>
        <v>10.8</v>
      </c>
      <c r="H54" s="26">
        <f>'Dutchside Taxi Tariffs'!P56*'Dutchside Taxi Tariffs'!$AH$63</f>
        <v>6</v>
      </c>
      <c r="I54" s="79"/>
      <c r="J54" s="68"/>
      <c r="K54" s="59"/>
    </row>
    <row r="56" spans="1:11" x14ac:dyDescent="0.2">
      <c r="B56" s="94" t="s">
        <v>60</v>
      </c>
    </row>
    <row r="57" spans="1:11" x14ac:dyDescent="0.2">
      <c r="A57" s="93"/>
      <c r="B57" s="94" t="s">
        <v>58</v>
      </c>
    </row>
  </sheetData>
  <mergeCells count="16">
    <mergeCell ref="E41:F41"/>
    <mergeCell ref="G41:H41"/>
    <mergeCell ref="C22:D22"/>
    <mergeCell ref="E22:F22"/>
    <mergeCell ref="C1:L1"/>
    <mergeCell ref="C19:L19"/>
    <mergeCell ref="C38:H38"/>
    <mergeCell ref="C41:D41"/>
    <mergeCell ref="C4:D4"/>
    <mergeCell ref="E4:F4"/>
    <mergeCell ref="G4:H4"/>
    <mergeCell ref="I4:J4"/>
    <mergeCell ref="K22:L22"/>
    <mergeCell ref="K4:L4"/>
    <mergeCell ref="I22:J22"/>
    <mergeCell ref="G22:H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B3ACDE6F54454F9349688CE8AAE151" ma:contentTypeVersion="12" ma:contentTypeDescription="Create a new document." ma:contentTypeScope="" ma:versionID="3f9291c597bb182364b07ed0e41b1433">
  <xsd:schema xmlns:xsd="http://www.w3.org/2001/XMLSchema" xmlns:xs="http://www.w3.org/2001/XMLSchema" xmlns:p="http://schemas.microsoft.com/office/2006/metadata/properties" xmlns:ns3="3ef34f50-ffe0-42cf-8d30-b87bce93ab45" xmlns:ns4="7e497c45-5e17-4c2d-9c78-33850d043dab" targetNamespace="http://schemas.microsoft.com/office/2006/metadata/properties" ma:root="true" ma:fieldsID="140c18693910191ec372a5e31c32d4d4" ns3:_="" ns4:_="">
    <xsd:import namespace="3ef34f50-ffe0-42cf-8d30-b87bce93ab45"/>
    <xsd:import namespace="7e497c45-5e17-4c2d-9c78-33850d043d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34f50-ffe0-42cf-8d30-b87bce93a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97c45-5e17-4c2d-9c78-33850d043d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7C9A7C-C91F-4C49-B42A-9932BAF91B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C14A17-6DD1-46EC-BE5F-3100D69272D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3ef34f50-ffe0-42cf-8d30-b87bce93ab45"/>
    <ds:schemaRef ds:uri="7e497c45-5e17-4c2d-9c78-33850d043dab"/>
  </ds:schemaRefs>
</ds:datastoreItem>
</file>

<file path=customXml/itemProps3.xml><?xml version="1.0" encoding="utf-8"?>
<ds:datastoreItem xmlns:ds="http://schemas.openxmlformats.org/officeDocument/2006/customXml" ds:itemID="{32364187-A2A9-4D9B-ABEC-9D3F110AE6BF}">
  <ds:schemaRefs>
    <ds:schemaRef ds:uri="http://schemas.microsoft.com/office/2006/metadata/properties"/>
    <ds:schemaRef ds:uri="http://www.w3.org/2000/xmln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Dutchside Taxi Tariffs</vt:lpstr>
      <vt:lpstr>Ridesharing Taxi Tariffs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Lucien</dc:creator>
  <cp:lastModifiedBy>Wilson, Lucien</cp:lastModifiedBy>
  <cp:lastPrinted>2020-06-18T21:10:12Z</cp:lastPrinted>
  <dcterms:created xsi:type="dcterms:W3CDTF">2020-06-02T22:21:52Z</dcterms:created>
  <dcterms:modified xsi:type="dcterms:W3CDTF">2022-02-15T21:24:47Z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0x01010032B3ACDE6F54454F9349688CE8AAE151</vt:lpwstr>
  </property>
</Properties>
</file>